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<sst xmlns="http://schemas.openxmlformats.org/spreadsheetml/2006/main" count="279" uniqueCount="150">
  <si>
    <t>Приложение 3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</si>
  <si>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</si>
  <si>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</si>
  <si>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</si>
  <si>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</si>
  <si>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</si>
  <si>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СПРАВКА О СТОИМОСТИ АКТИВОВ</t>
  </si>
  <si>
    <t>(тип и название паевого инвестиционного фонда)</t>
  </si>
  <si>
    <t>Правила зарегистрированы ФСФР 1 декабря 2004 г. в Реестре за №0287-58234205</t>
  </si>
  <si>
    <t>Общество с ограниченной ответственностью "Северо-западная управляющая компания"</t>
  </si>
  <si>
    <t>Лицензия №21-000-1-00654 от 18 августа 2009 г. выдана ФСФР России</t>
  </si>
  <si>
    <t>(полное фирменное наименование управляющей компании)</t>
  </si>
  <si>
    <t>Вид активов</t>
  </si>
  <si>
    <t>Код строки</t>
  </si>
  <si>
    <t>Сумма
денежных средств
или стоимость
иного имущества</t>
  </si>
  <si>
    <t>Доля от общей стоимости активов
(процентов)</t>
  </si>
  <si>
    <t>Доля от общего
количества размещенных (выданных) ценных бумаг (долей) (процентов)</t>
  </si>
  <si>
    <t>Примечание</t>
  </si>
  <si>
    <t>1</t>
  </si>
  <si>
    <t>2</t>
  </si>
  <si>
    <t>3</t>
  </si>
  <si>
    <t>4</t>
  </si>
  <si>
    <t>5</t>
  </si>
  <si>
    <t>6</t>
  </si>
  <si>
    <t>Денежные средства на банковских счетах, всего</t>
  </si>
  <si>
    <t>100</t>
  </si>
  <si>
    <t>х</t>
  </si>
  <si>
    <t>в том числе:</t>
  </si>
  <si>
    <t>- в рублях</t>
  </si>
  <si>
    <t>110</t>
  </si>
  <si>
    <t>СЕВЕРО-ЗАПАДНЫЙ БАНК ОАО "СБЕРБАНК РОССИИ"р/сч № 40702810955000100565</t>
  </si>
  <si>
    <t xml:space="preserve"> </t>
  </si>
  <si>
    <t>- в иностранной валюте</t>
  </si>
  <si>
    <t>120</t>
  </si>
  <si>
    <t>Денежные средства в банковских вкладах, всего</t>
  </si>
  <si>
    <t>200</t>
  </si>
  <si>
    <t>210</t>
  </si>
  <si>
    <t>220</t>
  </si>
  <si>
    <t>Ценные бумаги, имеющие признаваемую котировку, всего</t>
  </si>
  <si>
    <t>300</t>
  </si>
  <si>
    <t>- ценные бумаги российских эмитентов, включенные в котировальные списки организаторов торговли на рынке ценных бумаг:</t>
  </si>
  <si>
    <t>310</t>
  </si>
  <si>
    <t>включая</t>
  </si>
  <si>
    <t>- государственные ценные бумаги Российской Федерации</t>
  </si>
  <si>
    <t>311</t>
  </si>
  <si>
    <t>- государственные ценные бумаги субъектов Российской Федерации</t>
  </si>
  <si>
    <t>312</t>
  </si>
  <si>
    <t>- муниципальные ценные бумаги</t>
  </si>
  <si>
    <t>313</t>
  </si>
  <si>
    <t>- облигации российских хозяйственных обществ</t>
  </si>
  <si>
    <t>314</t>
  </si>
  <si>
    <t>ОАО "РЖД", 4-14-65045-D</t>
  </si>
  <si>
    <t>07.04.2015</t>
  </si>
  <si>
    <t>ОАО Банк ВТБ, 4B022201000B</t>
  </si>
  <si>
    <t>16.02.2016</t>
  </si>
  <si>
    <t>315</t>
  </si>
  <si>
    <t>ОАО "Северсталь", 1-02-00143-A</t>
  </si>
  <si>
    <t>ОАО "Новолипецкий металлургический комбинат", 1-01-00102-A</t>
  </si>
  <si>
    <t>ОАО "ГМК "Норильский никель", 1-01-40155-F</t>
  </si>
  <si>
    <t>- обыкновенные акции акционерных инвестиционных фондов</t>
  </si>
  <si>
    <t>316</t>
  </si>
  <si>
    <t>- привилегированные акции открытых акционерных обществ</t>
  </si>
  <si>
    <t>317</t>
  </si>
  <si>
    <t>- инвестиционные паи паевых инвестиционных фондов</t>
  </si>
  <si>
    <t>318</t>
  </si>
  <si>
    <t>- ценные бумаги российских эмитентов, не включенные в котировальные списки организаторов торговли на рынке ценных бумаг:</t>
  </si>
  <si>
    <t>320</t>
  </si>
  <si>
    <t>321</t>
  </si>
  <si>
    <t>322</t>
  </si>
  <si>
    <t>323</t>
  </si>
  <si>
    <t>324</t>
  </si>
  <si>
    <t>325</t>
  </si>
  <si>
    <t>326</t>
  </si>
  <si>
    <t>327</t>
  </si>
  <si>
    <t>- обыкновенные акции закрытых акционерных обществ</t>
  </si>
  <si>
    <t>328</t>
  </si>
  <si>
    <t>329</t>
  </si>
  <si>
    <t>Ценные бумаги российских эмитентов, не имеющие признаваемую котировку, всего</t>
  </si>
  <si>
    <t>400</t>
  </si>
  <si>
    <t>410</t>
  </si>
  <si>
    <t>420</t>
  </si>
  <si>
    <t>430</t>
  </si>
  <si>
    <t>440</t>
  </si>
  <si>
    <t>ОАО "Ростелеком", 4-66-00124-A</t>
  </si>
  <si>
    <t>06.03.2018</t>
  </si>
  <si>
    <t>ОАО "Мобильные ТелеСистемы", 4-02-04715-A</t>
  </si>
  <si>
    <t>20.10.2015</t>
  </si>
  <si>
    <t>ОАО "Газпромбанк", 4B020400354B</t>
  </si>
  <si>
    <t>ОАО Банк ВТБ, 4B022101000B</t>
  </si>
  <si>
    <t>19.01.2016</t>
  </si>
  <si>
    <t>450</t>
  </si>
  <si>
    <t>460</t>
  </si>
  <si>
    <t>470</t>
  </si>
  <si>
    <t>480</t>
  </si>
  <si>
    <t>490</t>
  </si>
  <si>
    <t>- векселя</t>
  </si>
  <si>
    <t>491</t>
  </si>
  <si>
    <t>Ценные бумаги иностранных эмитентов,</t>
  </si>
  <si>
    <t>500</t>
  </si>
  <si>
    <t>- ценные бумаги  иностранных государств</t>
  </si>
  <si>
    <t>510</t>
  </si>
  <si>
    <t>- ценные бумаги международных финансовых организаций</t>
  </si>
  <si>
    <t>520</t>
  </si>
  <si>
    <t>- облигации иностранных коммерческих организаций</t>
  </si>
  <si>
    <t>530</t>
  </si>
  <si>
    <t>- акции иностранных акционерных обществ</t>
  </si>
  <si>
    <t>540</t>
  </si>
  <si>
    <t>Доли в уставных капиталах российских обществ с ограниченной ответственностью</t>
  </si>
  <si>
    <t>600</t>
  </si>
  <si>
    <t>Недвижимое имущество</t>
  </si>
  <si>
    <t>700</t>
  </si>
  <si>
    <t>Имущественные права на недвижимое имущество</t>
  </si>
  <si>
    <t>800</t>
  </si>
  <si>
    <t>Строящиеся и реконструируемые объекты недвижимого имущества</t>
  </si>
  <si>
    <t>900</t>
  </si>
  <si>
    <t>Проектно-сметная документация</t>
  </si>
  <si>
    <t>1000</t>
  </si>
  <si>
    <t>Иные доходные вложения в материальные ценности</t>
  </si>
  <si>
    <t>1100</t>
  </si>
  <si>
    <t>Дебиторская задолженность</t>
  </si>
  <si>
    <t>1200</t>
  </si>
  <si>
    <t>- средства, переданные профессиональным участникам</t>
  </si>
  <si>
    <t>1210</t>
  </si>
  <si>
    <t>- дебиторская задолженность по сделкам купли-продажи имущества</t>
  </si>
  <si>
    <t>1220</t>
  </si>
  <si>
    <t>- дебиторская задолженность по процентному (купонному) доходу по банковским вкладам и ценным бумагам</t>
  </si>
  <si>
    <t>1230</t>
  </si>
  <si>
    <t>- прочая дебиторская задолженность</t>
  </si>
  <si>
    <t>1240</t>
  </si>
  <si>
    <t>ИТОГО АКТИВОВ: (строки 100 + 200 + 300 + 400 + 500 + 600 + 700 + 800 + 900 + 100 + 1100 + 1200)</t>
  </si>
  <si>
    <t>1300</t>
  </si>
  <si>
    <t>Генеральный директор</t>
  </si>
  <si>
    <t>(должность)</t>
  </si>
  <si>
    <t>(подпись)</t>
  </si>
  <si>
    <t xml:space="preserve">(И.О. Фамилия) </t>
  </si>
  <si>
    <t>Открытый паевой инвестиционный фонд облигаций "Северо-западный - Фонд облигаций"</t>
  </si>
  <si>
    <t>(тыс. рублей)</t>
  </si>
  <si>
    <t>Начальник отдела учета и отчетности</t>
  </si>
  <si>
    <t>О.В. Грачева</t>
  </si>
  <si>
    <t>Н.В. Пыжова</t>
  </si>
  <si>
    <t>Москва, RU25067MOS0</t>
  </si>
  <si>
    <t>ОАО "Газпромбанк", 4B020300354B</t>
  </si>
  <si>
    <t>ОАО "Сбербанк России", 10301481B</t>
  </si>
  <si>
    <t>ОАО Банк ВТБ, 10401000B</t>
  </si>
  <si>
    <t>ОАО "Магнитогорский металлургический комбинат", 1-03-00078-А</t>
  </si>
  <si>
    <t>ОАО "Сбербанк России", 20301481B</t>
  </si>
  <si>
    <t>ОАО "НОВАТЭК", 4B02-04-00268-E</t>
  </si>
  <si>
    <t>Уполномоченный представитель ЗАО "Первый Специализированный Депозитарий"</t>
  </si>
  <si>
    <t>- обыкновенные акции открытых акционерных обществ, за исключением акций  акционерных инвестиционных фондов</t>
  </si>
  <si>
    <t>на 30 сентября 2014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</si>
</sst>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000"/>
    <numFmt numFmtId="167" formatCode="#,##0.00000"/>
    <numFmt numFmtId="168" formatCode="#,##0.000000"/>
    <numFmt numFmtId="169" formatCode="#,##0.0"/>
  </numFmts>
  <fonts count="29">
    <font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sz val="10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9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sz val="9"/>
      <color indexed="19"/>
      <name val="Times New Roman"/>
      <family val="1"/>
    </font>
    <font>
      <b/>
      <sz val="10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2" borderId="0" applyNumberFormat="0" applyBorder="0" applyAlignment="0" applyProtection="0"/>
    <xf numFmtId="0" fontId="19" fillId="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8" borderId="0" applyNumberFormat="0" applyBorder="0" applyAlignment="0" applyProtection="0"/>
    <xf numFmtId="0" fontId="13" fillId="3" borderId="1" applyNumberFormat="0" applyAlignment="0" applyProtection="0"/>
    <xf numFmtId="0" fontId="14" fillId="5" borderId="2" applyNumberFormat="0" applyAlignment="0" applyProtection="0"/>
    <xf numFmtId="0" fontId="15" fillId="5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7" fillId="11" borderId="7" applyNumberFormat="0" applyAlignment="0" applyProtection="0"/>
    <xf numFmtId="0" fontId="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1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wrapText="1"/>
    </xf>
    <xf numFmtId="0" fontId="25" fillId="10" borderId="10" xfId="0" applyFont="1" applyFill="1" applyBorder="1" applyAlignment="1">
      <alignment horizontal="center" vertical="center" wrapText="1"/>
    </xf>
    <xf numFmtId="0" fontId="25" fillId="10" borderId="11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2" fillId="16" borderId="16" xfId="0" applyFont="1" applyFill="1" applyBorder="1" applyAlignment="1">
      <alignment horizontal="center" vertical="center" wrapText="1"/>
    </xf>
    <xf numFmtId="4" fontId="22" fillId="16" borderId="17" xfId="0" applyNumberFormat="1" applyFont="1" applyFill="1" applyBorder="1" applyAlignment="1">
      <alignment horizontal="right" vertical="center" wrapText="1"/>
    </xf>
    <xf numFmtId="0" fontId="22" fillId="16" borderId="0" xfId="0" applyFont="1" applyFill="1" applyBorder="1" applyAlignment="1">
      <alignment horizontal="right" vertical="center" wrapText="1"/>
    </xf>
    <xf numFmtId="2" fontId="22" fillId="16" borderId="17" xfId="0" applyNumberFormat="1" applyFont="1" applyFill="1" applyBorder="1" applyAlignment="1">
      <alignment horizontal="right" vertical="center" wrapText="1"/>
    </xf>
    <xf numFmtId="0" fontId="22" fillId="16" borderId="0" xfId="0" applyFont="1" applyFill="1" applyBorder="1" applyAlignment="1">
      <alignment horizontal="center" vertical="center" wrapText="1"/>
    </xf>
    <xf numFmtId="0" fontId="22" fillId="16" borderId="18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right" vertical="center" wrapText="1"/>
    </xf>
    <xf numFmtId="0" fontId="26" fillId="0" borderId="22" xfId="0" applyFont="1" applyBorder="1" applyAlignment="1">
      <alignment horizontal="right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right" vertical="center" wrapText="1"/>
    </xf>
    <xf numFmtId="0" fontId="21" fillId="0" borderId="24" xfId="0" applyFont="1" applyBorder="1" applyAlignment="1">
      <alignment vertical="center" wrapText="1"/>
    </xf>
    <xf numFmtId="0" fontId="24" fillId="0" borderId="20" xfId="0" applyFont="1" applyBorder="1" applyAlignment="1">
      <alignment horizontal="center" vertical="center" wrapText="1"/>
    </xf>
    <xf numFmtId="4" fontId="24" fillId="0" borderId="21" xfId="0" applyNumberFormat="1" applyFont="1" applyBorder="1" applyAlignment="1">
      <alignment horizontal="right" vertical="center" wrapText="1"/>
    </xf>
    <xf numFmtId="0" fontId="24" fillId="0" borderId="22" xfId="0" applyFont="1" applyBorder="1" applyAlignment="1">
      <alignment horizontal="right" vertical="center" wrapText="1"/>
    </xf>
    <xf numFmtId="2" fontId="24" fillId="0" borderId="21" xfId="0" applyNumberFormat="1" applyFont="1" applyBorder="1" applyAlignment="1">
      <alignment horizontal="right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7" fillId="0" borderId="22" xfId="0" applyFont="1" applyBorder="1" applyAlignment="1">
      <alignment vertical="center" wrapText="1"/>
    </xf>
    <xf numFmtId="0" fontId="27" fillId="0" borderId="20" xfId="0" applyFont="1" applyBorder="1" applyAlignment="1">
      <alignment horizontal="center" vertical="center" wrapText="1"/>
    </xf>
    <xf numFmtId="4" fontId="27" fillId="0" borderId="21" xfId="0" applyNumberFormat="1" applyFont="1" applyBorder="1" applyAlignment="1">
      <alignment horizontal="right" vertical="center" wrapText="1"/>
    </xf>
    <xf numFmtId="0" fontId="27" fillId="0" borderId="22" xfId="0" applyFont="1" applyBorder="1" applyAlignment="1">
      <alignment horizontal="right" vertical="center" wrapText="1"/>
    </xf>
    <xf numFmtId="2" fontId="27" fillId="0" borderId="21" xfId="0" applyNumberFormat="1" applyFont="1" applyBorder="1" applyAlignment="1">
      <alignment horizontal="right" vertical="center" wrapText="1"/>
    </xf>
    <xf numFmtId="0" fontId="27" fillId="0" borderId="25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right" vertical="center" wrapText="1"/>
    </xf>
    <xf numFmtId="0" fontId="22" fillId="16" borderId="17" xfId="0" applyFont="1" applyFill="1" applyBorder="1" applyAlignment="1">
      <alignment horizontal="right" vertical="center" wrapText="1"/>
    </xf>
    <xf numFmtId="0" fontId="24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vertical="center" wrapText="1"/>
    </xf>
    <xf numFmtId="4" fontId="22" fillId="16" borderId="26" xfId="0" applyNumberFormat="1" applyFont="1" applyFill="1" applyBorder="1" applyAlignment="1">
      <alignment horizontal="right" vertical="center" wrapText="1"/>
    </xf>
    <xf numFmtId="0" fontId="22" fillId="16" borderId="27" xfId="0" applyFont="1" applyFill="1" applyBorder="1" applyAlignment="1">
      <alignment horizontal="right" vertical="center" wrapText="1"/>
    </xf>
    <xf numFmtId="2" fontId="22" fillId="16" borderId="26" xfId="0" applyNumberFormat="1" applyFont="1" applyFill="1" applyBorder="1" applyAlignment="1">
      <alignment horizontal="right" vertical="center" wrapText="1"/>
    </xf>
    <xf numFmtId="0" fontId="22" fillId="16" borderId="27" xfId="0" applyFont="1" applyFill="1" applyBorder="1" applyAlignment="1">
      <alignment horizontal="center" vertical="center" wrapText="1"/>
    </xf>
    <xf numFmtId="0" fontId="22" fillId="16" borderId="28" xfId="0" applyFont="1" applyFill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right" vertical="center" wrapText="1"/>
    </xf>
    <xf numFmtId="0" fontId="24" fillId="0" borderId="31" xfId="0" applyFont="1" applyBorder="1" applyAlignment="1">
      <alignment horizontal="right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2" fillId="16" borderId="26" xfId="0" applyFont="1" applyFill="1" applyBorder="1" applyAlignment="1">
      <alignment horizontal="right" vertical="center" wrapText="1"/>
    </xf>
    <xf numFmtId="0" fontId="28" fillId="10" borderId="10" xfId="0" applyFont="1" applyFill="1" applyBorder="1" applyAlignment="1">
      <alignment horizontal="center" vertical="center" wrapText="1"/>
    </xf>
    <xf numFmtId="0" fontId="28" fillId="10" borderId="33" xfId="0" applyFont="1" applyFill="1" applyBorder="1" applyAlignment="1">
      <alignment horizontal="center" vertical="center" wrapText="1"/>
    </xf>
    <xf numFmtId="0" fontId="28" fillId="10" borderId="11" xfId="0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center" wrapText="1"/>
    </xf>
    <xf numFmtId="0" fontId="21" fillId="0" borderId="0" xfId="0" applyFont="1" applyAlignment="1">
      <alignment horizontal="center" vertical="top" wrapText="1"/>
    </xf>
    <xf numFmtId="0" fontId="21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1" fillId="0" borderId="0" xfId="0" applyFont="1" applyAlignment="1">
      <alignment vertical="center" wrapText="1"/>
    </xf>
    <xf numFmtId="14" fontId="27" fillId="0" borderId="25" xfId="0" applyNumberFormat="1" applyFont="1" applyBorder="1" applyAlignment="1">
      <alignment horizontal="center" vertical="center" wrapText="1"/>
    </xf>
    <xf numFmtId="4" fontId="28" fillId="10" borderId="34" xfId="0" applyNumberFormat="1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vertical="center" wrapText="1"/>
    </xf>
    <xf numFmtId="0" fontId="24" fillId="0" borderId="21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31" xfId="0" applyFont="1" applyBorder="1" applyAlignment="1">
      <alignment vertical="center" wrapText="1"/>
    </xf>
    <xf numFmtId="0" fontId="27" fillId="0" borderId="35" xfId="0" applyFont="1" applyFill="1" applyBorder="1" applyAlignment="1">
      <alignment vertical="center" wrapText="1"/>
    </xf>
    <xf numFmtId="0" fontId="27" fillId="0" borderId="35" xfId="0" applyFont="1" applyBorder="1" applyAlignment="1">
      <alignment vertical="center" wrapText="1"/>
    </xf>
    <xf numFmtId="2" fontId="24" fillId="0" borderId="21" xfId="0" applyNumberFormat="1" applyFont="1" applyFill="1" applyBorder="1" applyAlignment="1">
      <alignment horizontal="center" vertical="center"/>
    </xf>
    <xf numFmtId="2" fontId="24" fillId="0" borderId="35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top" wrapText="1"/>
    </xf>
    <xf numFmtId="0" fontId="21" fillId="0" borderId="27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28" fillId="10" borderId="36" xfId="0" applyFont="1" applyFill="1" applyBorder="1" applyAlignment="1">
      <alignment vertical="center" wrapText="1"/>
    </xf>
    <xf numFmtId="0" fontId="28" fillId="10" borderId="34" xfId="0" applyFont="1" applyFill="1" applyBorder="1" applyAlignment="1">
      <alignment horizontal="center" vertical="center" wrapText="1"/>
    </xf>
    <xf numFmtId="0" fontId="28" fillId="10" borderId="10" xfId="0" applyFont="1" applyFill="1" applyBorder="1" applyAlignment="1">
      <alignment horizontal="center" vertical="center" wrapText="1"/>
    </xf>
    <xf numFmtId="0" fontId="24" fillId="0" borderId="35" xfId="0" applyFont="1" applyBorder="1" applyAlignment="1">
      <alignment vertical="center" wrapText="1"/>
    </xf>
    <xf numFmtId="0" fontId="24" fillId="0" borderId="20" xfId="0" applyFont="1" applyBorder="1" applyAlignment="1">
      <alignment horizontal="center" vertical="center" wrapText="1"/>
    </xf>
    <xf numFmtId="0" fontId="22" fillId="16" borderId="37" xfId="0" applyFont="1" applyFill="1" applyBorder="1" applyAlignment="1">
      <alignment vertical="center" wrapText="1"/>
    </xf>
    <xf numFmtId="0" fontId="22" fillId="16" borderId="16" xfId="0" applyFont="1" applyFill="1" applyBorder="1" applyAlignment="1">
      <alignment horizontal="center" vertical="center" wrapText="1"/>
    </xf>
    <xf numFmtId="0" fontId="26" fillId="0" borderId="35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right" vertical="center" wrapText="1"/>
    </xf>
    <xf numFmtId="0" fontId="27" fillId="0" borderId="22" xfId="0" applyFont="1" applyFill="1" applyBorder="1" applyAlignment="1">
      <alignment horizontal="left" vertical="center" wrapText="1"/>
    </xf>
    <xf numFmtId="0" fontId="27" fillId="0" borderId="35" xfId="0" applyFont="1" applyFill="1" applyBorder="1" applyAlignment="1">
      <alignment horizontal="left" vertical="center" wrapText="1"/>
    </xf>
    <xf numFmtId="0" fontId="24" fillId="0" borderId="38" xfId="0" applyFont="1" applyBorder="1" applyAlignment="1">
      <alignment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2" fillId="16" borderId="21" xfId="0" applyFont="1" applyFill="1" applyBorder="1" applyAlignment="1">
      <alignment horizontal="center" vertical="center" wrapText="1"/>
    </xf>
    <xf numFmtId="0" fontId="22" fillId="16" borderId="35" xfId="0" applyFont="1" applyFill="1" applyBorder="1" applyAlignment="1">
      <alignment horizontal="center" vertical="center" wrapText="1"/>
    </xf>
    <xf numFmtId="0" fontId="26" fillId="0" borderId="21" xfId="0" applyFont="1" applyBorder="1" applyAlignment="1">
      <alignment horizontal="right" vertical="center" wrapText="1"/>
    </xf>
    <xf numFmtId="0" fontId="26" fillId="0" borderId="35" xfId="0" applyFont="1" applyBorder="1" applyAlignment="1">
      <alignment horizontal="right" vertical="center" wrapText="1"/>
    </xf>
    <xf numFmtId="0" fontId="26" fillId="0" borderId="35" xfId="0" applyFont="1" applyBorder="1" applyAlignment="1">
      <alignment vertical="center" wrapText="1"/>
    </xf>
    <xf numFmtId="0" fontId="22" fillId="16" borderId="39" xfId="0" applyFont="1" applyFill="1" applyBorder="1" applyAlignment="1">
      <alignment horizontal="center" vertical="center" wrapText="1"/>
    </xf>
    <xf numFmtId="0" fontId="25" fillId="10" borderId="34" xfId="0" applyFont="1" applyFill="1" applyBorder="1" applyAlignment="1">
      <alignment horizontal="center" vertical="center" wrapText="1"/>
    </xf>
    <xf numFmtId="0" fontId="25" fillId="10" borderId="10" xfId="0" applyFont="1" applyFill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25" fillId="10" borderId="36" xfId="0" applyFont="1" applyFill="1" applyBorder="1" applyAlignment="1">
      <alignment horizontal="left" vertical="center" wrapText="1"/>
    </xf>
    <xf numFmtId="2" fontId="1" fillId="0" borderId="0" xfId="0" applyNumberFormat="1" applyFont="1" applyAlignment="1">
      <alignment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0"/>
  <sheetViews>
    <sheetView tabSelected="1" zoomScalePageLayoutView="0" workbookViewId="0" topLeftCell="A1">
      <selection activeCell="K23" sqref="K23"/>
    </sheetView>
  </sheetViews>
  <sheetFormatPr defaultColWidth="10.33203125" defaultRowHeight="11.25"/>
  <cols>
    <col min="1" max="1" width="3.16015625" style="1" customWidth="1"/>
    <col min="2" max="2" width="4.33203125" style="1" customWidth="1"/>
    <col min="3" max="8" width="7" style="1" customWidth="1"/>
    <col min="9" max="9" width="22.33203125" style="1" customWidth="1"/>
    <col min="10" max="10" width="10.33203125" style="2" customWidth="1"/>
    <col min="11" max="11" width="17.5" style="1" customWidth="1"/>
    <col min="12" max="12" width="3.83203125" style="1" customWidth="1"/>
    <col min="13" max="13" width="10.33203125" style="1" customWidth="1"/>
    <col min="14" max="15" width="7" style="1" customWidth="1"/>
    <col min="16" max="16" width="12.66015625" style="1" customWidth="1"/>
    <col min="17" max="17" width="15.5" style="1" customWidth="1"/>
    <col min="18" max="16384" width="10.33203125" style="1" customWidth="1"/>
  </cols>
  <sheetData>
    <row r="1" spans="1:17" ht="11.25">
      <c r="A1" s="12"/>
      <c r="B1" s="12"/>
      <c r="C1" s="12"/>
      <c r="D1" s="12"/>
      <c r="E1" s="12"/>
      <c r="F1" s="12"/>
      <c r="G1" s="12"/>
      <c r="H1" s="12"/>
      <c r="I1" s="12"/>
      <c r="J1" s="13"/>
      <c r="K1" s="12"/>
      <c r="L1" s="12"/>
      <c r="M1" s="12"/>
      <c r="N1" s="12"/>
      <c r="O1" s="12"/>
      <c r="P1" s="12"/>
      <c r="Q1" s="14" t="s">
        <v>0</v>
      </c>
    </row>
    <row r="2" spans="1:17" ht="11.25">
      <c r="A2" s="12"/>
      <c r="B2" s="12"/>
      <c r="C2" s="12"/>
      <c r="D2" s="12"/>
      <c r="E2" s="12"/>
      <c r="F2" s="12"/>
      <c r="G2" s="12"/>
      <c r="H2" s="12"/>
      <c r="I2" s="12"/>
      <c r="J2" s="13"/>
      <c r="K2" s="12"/>
      <c r="L2" s="12"/>
      <c r="M2" s="12"/>
      <c r="N2" s="12"/>
      <c r="O2" s="12"/>
      <c r="P2" s="12"/>
      <c r="Q2" s="14" t="s">
        <v>1</v>
      </c>
    </row>
    <row r="3" spans="1:17" ht="11.25">
      <c r="A3" s="12"/>
      <c r="B3" s="12"/>
      <c r="C3" s="12"/>
      <c r="D3" s="12"/>
      <c r="E3" s="12"/>
      <c r="F3" s="12"/>
      <c r="G3" s="12"/>
      <c r="H3" s="12"/>
      <c r="I3" s="12"/>
      <c r="J3" s="13"/>
      <c r="K3" s="12"/>
      <c r="L3" s="12"/>
      <c r="M3" s="12"/>
      <c r="N3" s="12"/>
      <c r="O3" s="12"/>
      <c r="P3" s="12"/>
      <c r="Q3" s="14" t="s">
        <v>2</v>
      </c>
    </row>
    <row r="4" spans="1:17" ht="11.25">
      <c r="A4" s="12"/>
      <c r="B4" s="12"/>
      <c r="C4" s="12"/>
      <c r="D4" s="12"/>
      <c r="E4" s="12"/>
      <c r="F4" s="12"/>
      <c r="G4" s="12"/>
      <c r="H4" s="12"/>
      <c r="I4" s="12"/>
      <c r="J4" s="13"/>
      <c r="K4" s="12"/>
      <c r="L4" s="12"/>
      <c r="M4" s="12"/>
      <c r="N4" s="12"/>
      <c r="O4" s="12"/>
      <c r="P4" s="12"/>
      <c r="Q4" s="14" t="s">
        <v>3</v>
      </c>
    </row>
    <row r="5" spans="1:17" ht="11.25">
      <c r="A5" s="12"/>
      <c r="B5" s="12"/>
      <c r="C5" s="12"/>
      <c r="D5" s="12"/>
      <c r="E5" s="12"/>
      <c r="F5" s="12"/>
      <c r="G5" s="12"/>
      <c r="H5" s="12"/>
      <c r="I5" s="12"/>
      <c r="J5" s="13"/>
      <c r="K5" s="12"/>
      <c r="L5" s="12"/>
      <c r="M5" s="12"/>
      <c r="N5" s="12"/>
      <c r="O5" s="12"/>
      <c r="P5" s="12"/>
      <c r="Q5" s="14" t="s">
        <v>4</v>
      </c>
    </row>
    <row r="6" spans="1:17" ht="11.25">
      <c r="A6" s="12"/>
      <c r="B6" s="12"/>
      <c r="C6" s="12"/>
      <c r="D6" s="12"/>
      <c r="E6" s="12"/>
      <c r="F6" s="12"/>
      <c r="G6" s="12"/>
      <c r="H6" s="12"/>
      <c r="I6" s="12"/>
      <c r="J6" s="13"/>
      <c r="K6" s="12"/>
      <c r="L6" s="12"/>
      <c r="M6" s="12"/>
      <c r="N6" s="12"/>
      <c r="O6" s="12"/>
      <c r="P6" s="12"/>
      <c r="Q6" s="14" t="s">
        <v>5</v>
      </c>
    </row>
    <row r="7" spans="1:17" s="3" customFormat="1" ht="12.75">
      <c r="A7" s="110" t="s">
        <v>6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</row>
    <row r="8" spans="1:17" s="4" customFormat="1" ht="11.25">
      <c r="A8" s="111" t="s">
        <v>149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</row>
    <row r="9" spans="1:17" ht="12.75">
      <c r="A9" s="112" t="s">
        <v>135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</row>
    <row r="10" spans="1:17" s="3" customFormat="1" ht="11.25">
      <c r="A10" s="113" t="s">
        <v>7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</row>
    <row r="11" spans="1:17" ht="11.25">
      <c r="A11" s="114" t="s">
        <v>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</row>
    <row r="12" spans="1:17" ht="12.75">
      <c r="A12" s="112" t="s">
        <v>9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</row>
    <row r="13" spans="1:17" s="3" customFormat="1" ht="12">
      <c r="A13" s="115" t="s">
        <v>10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</row>
    <row r="14" spans="1:17" ht="11.25">
      <c r="A14" s="116" t="s">
        <v>11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</row>
    <row r="15" spans="1:17" ht="11.25">
      <c r="A15" s="12"/>
      <c r="B15" s="12"/>
      <c r="C15" s="12"/>
      <c r="D15" s="12"/>
      <c r="E15" s="12"/>
      <c r="F15" s="12"/>
      <c r="G15" s="12"/>
      <c r="H15" s="12"/>
      <c r="I15" s="12"/>
      <c r="J15" s="13"/>
      <c r="K15" s="12"/>
      <c r="L15" s="12"/>
      <c r="M15" s="12"/>
      <c r="N15" s="12"/>
      <c r="O15" s="12"/>
      <c r="P15" s="12"/>
      <c r="Q15" s="16" t="s">
        <v>136</v>
      </c>
    </row>
    <row r="16" spans="1:17" s="5" customFormat="1" ht="81" customHeight="1">
      <c r="A16" s="117" t="s">
        <v>12</v>
      </c>
      <c r="B16" s="117"/>
      <c r="C16" s="117"/>
      <c r="D16" s="117"/>
      <c r="E16" s="117"/>
      <c r="F16" s="117"/>
      <c r="G16" s="117"/>
      <c r="H16" s="117"/>
      <c r="I16" s="117"/>
      <c r="J16" s="17" t="s">
        <v>13</v>
      </c>
      <c r="K16" s="105" t="s">
        <v>14</v>
      </c>
      <c r="L16" s="105"/>
      <c r="M16" s="105" t="s">
        <v>15</v>
      </c>
      <c r="N16" s="105"/>
      <c r="O16" s="106" t="s">
        <v>16</v>
      </c>
      <c r="P16" s="106"/>
      <c r="Q16" s="18" t="s">
        <v>17</v>
      </c>
    </row>
    <row r="17" spans="1:17" s="5" customFormat="1" ht="10.5">
      <c r="A17" s="107" t="s">
        <v>18</v>
      </c>
      <c r="B17" s="107"/>
      <c r="C17" s="107"/>
      <c r="D17" s="107"/>
      <c r="E17" s="107"/>
      <c r="F17" s="107"/>
      <c r="G17" s="107"/>
      <c r="H17" s="107"/>
      <c r="I17" s="107"/>
      <c r="J17" s="19" t="s">
        <v>19</v>
      </c>
      <c r="K17" s="20" t="s">
        <v>20</v>
      </c>
      <c r="L17" s="21"/>
      <c r="M17" s="108" t="s">
        <v>21</v>
      </c>
      <c r="N17" s="108"/>
      <c r="O17" s="109" t="s">
        <v>22</v>
      </c>
      <c r="P17" s="109"/>
      <c r="Q17" s="22" t="s">
        <v>23</v>
      </c>
    </row>
    <row r="18" spans="1:17" s="6" customFormat="1" ht="12.75">
      <c r="A18" s="89" t="s">
        <v>24</v>
      </c>
      <c r="B18" s="89"/>
      <c r="C18" s="89"/>
      <c r="D18" s="89"/>
      <c r="E18" s="89"/>
      <c r="F18" s="89"/>
      <c r="G18" s="89"/>
      <c r="H18" s="89"/>
      <c r="I18" s="89"/>
      <c r="J18" s="23" t="s">
        <v>25</v>
      </c>
      <c r="K18" s="24">
        <f>K20</f>
        <v>521.49333</v>
      </c>
      <c r="L18" s="25"/>
      <c r="M18" s="26">
        <f>M20</f>
        <v>1.22</v>
      </c>
      <c r="N18" s="27"/>
      <c r="O18" s="104" t="s">
        <v>26</v>
      </c>
      <c r="P18" s="104"/>
      <c r="Q18" s="28"/>
    </row>
    <row r="19" spans="1:17" s="6" customFormat="1" ht="11.25">
      <c r="A19" s="29"/>
      <c r="B19" s="91" t="s">
        <v>27</v>
      </c>
      <c r="C19" s="91"/>
      <c r="D19" s="91"/>
      <c r="E19" s="91"/>
      <c r="F19" s="91"/>
      <c r="G19" s="91"/>
      <c r="H19" s="91"/>
      <c r="I19" s="91"/>
      <c r="J19" s="30"/>
      <c r="K19" s="31"/>
      <c r="L19" s="32"/>
      <c r="M19" s="31"/>
      <c r="N19" s="33"/>
      <c r="O19" s="92"/>
      <c r="P19" s="92"/>
      <c r="Q19" s="34"/>
    </row>
    <row r="20" spans="1:17" s="6" customFormat="1" ht="12">
      <c r="A20" s="35"/>
      <c r="B20" s="87" t="s">
        <v>28</v>
      </c>
      <c r="C20" s="87"/>
      <c r="D20" s="87"/>
      <c r="E20" s="87"/>
      <c r="F20" s="87"/>
      <c r="G20" s="87"/>
      <c r="H20" s="87"/>
      <c r="I20" s="87"/>
      <c r="J20" s="36" t="s">
        <v>29</v>
      </c>
      <c r="K20" s="37">
        <f>K21</f>
        <v>521.49333</v>
      </c>
      <c r="L20" s="38"/>
      <c r="M20" s="39">
        <f>M21</f>
        <v>1.22</v>
      </c>
      <c r="N20" s="40"/>
      <c r="O20" s="88" t="s">
        <v>26</v>
      </c>
      <c r="P20" s="88"/>
      <c r="Q20" s="41"/>
    </row>
    <row r="21" spans="1:17" s="6" customFormat="1" ht="30" customHeight="1">
      <c r="A21" s="35"/>
      <c r="B21" s="42"/>
      <c r="C21" s="78" t="s">
        <v>30</v>
      </c>
      <c r="D21" s="78"/>
      <c r="E21" s="78"/>
      <c r="F21" s="78"/>
      <c r="G21" s="78"/>
      <c r="H21" s="78"/>
      <c r="I21" s="78"/>
      <c r="J21" s="43"/>
      <c r="K21" s="44">
        <v>521.49333</v>
      </c>
      <c r="L21" s="45"/>
      <c r="M21" s="46">
        <v>1.22</v>
      </c>
      <c r="N21" s="45"/>
      <c r="O21" s="88" t="s">
        <v>26</v>
      </c>
      <c r="P21" s="88"/>
      <c r="Q21" s="47" t="s">
        <v>31</v>
      </c>
    </row>
    <row r="22" spans="1:17" s="6" customFormat="1" ht="12">
      <c r="A22" s="35"/>
      <c r="B22" s="87" t="s">
        <v>32</v>
      </c>
      <c r="C22" s="87"/>
      <c r="D22" s="87"/>
      <c r="E22" s="87"/>
      <c r="F22" s="87"/>
      <c r="G22" s="87"/>
      <c r="H22" s="87"/>
      <c r="I22" s="87"/>
      <c r="J22" s="36" t="s">
        <v>33</v>
      </c>
      <c r="K22" s="48"/>
      <c r="L22" s="38"/>
      <c r="M22" s="48"/>
      <c r="N22" s="40"/>
      <c r="O22" s="88" t="s">
        <v>26</v>
      </c>
      <c r="P22" s="88"/>
      <c r="Q22" s="41"/>
    </row>
    <row r="23" spans="1:17" s="6" customFormat="1" ht="12.75" customHeight="1">
      <c r="A23" s="89" t="s">
        <v>34</v>
      </c>
      <c r="B23" s="89"/>
      <c r="C23" s="89"/>
      <c r="D23" s="89"/>
      <c r="E23" s="89"/>
      <c r="F23" s="89"/>
      <c r="G23" s="89"/>
      <c r="H23" s="89"/>
      <c r="I23" s="89"/>
      <c r="J23" s="23" t="s">
        <v>35</v>
      </c>
      <c r="K23" s="49" t="s">
        <v>31</v>
      </c>
      <c r="L23" s="25"/>
      <c r="M23" s="49" t="s">
        <v>31</v>
      </c>
      <c r="N23" s="27"/>
      <c r="O23" s="104" t="s">
        <v>26</v>
      </c>
      <c r="P23" s="104"/>
      <c r="Q23" s="28"/>
    </row>
    <row r="24" spans="1:17" s="6" customFormat="1" ht="11.25">
      <c r="A24" s="29"/>
      <c r="B24" s="91" t="s">
        <v>27</v>
      </c>
      <c r="C24" s="91"/>
      <c r="D24" s="91"/>
      <c r="E24" s="91"/>
      <c r="F24" s="91"/>
      <c r="G24" s="91"/>
      <c r="H24" s="91"/>
      <c r="I24" s="91"/>
      <c r="J24" s="30"/>
      <c r="K24" s="31"/>
      <c r="L24" s="32"/>
      <c r="M24" s="31"/>
      <c r="N24" s="33"/>
      <c r="O24" s="92"/>
      <c r="P24" s="92"/>
      <c r="Q24" s="34"/>
    </row>
    <row r="25" spans="1:17" s="6" customFormat="1" ht="12">
      <c r="A25" s="35"/>
      <c r="B25" s="87" t="s">
        <v>28</v>
      </c>
      <c r="C25" s="87"/>
      <c r="D25" s="87"/>
      <c r="E25" s="87"/>
      <c r="F25" s="87"/>
      <c r="G25" s="87"/>
      <c r="H25" s="87"/>
      <c r="I25" s="87"/>
      <c r="J25" s="36" t="s">
        <v>36</v>
      </c>
      <c r="K25" s="48" t="s">
        <v>31</v>
      </c>
      <c r="L25" s="38"/>
      <c r="M25" s="48" t="s">
        <v>31</v>
      </c>
      <c r="N25" s="40"/>
      <c r="O25" s="88" t="s">
        <v>26</v>
      </c>
      <c r="P25" s="88"/>
      <c r="Q25" s="41"/>
    </row>
    <row r="26" spans="1:17" s="6" customFormat="1" ht="12">
      <c r="A26" s="35"/>
      <c r="B26" s="87" t="s">
        <v>32</v>
      </c>
      <c r="C26" s="87"/>
      <c r="D26" s="87"/>
      <c r="E26" s="87"/>
      <c r="F26" s="87"/>
      <c r="G26" s="87"/>
      <c r="H26" s="87"/>
      <c r="I26" s="87"/>
      <c r="J26" s="36" t="s">
        <v>37</v>
      </c>
      <c r="K26" s="48"/>
      <c r="L26" s="38"/>
      <c r="M26" s="48"/>
      <c r="N26" s="40"/>
      <c r="O26" s="88" t="s">
        <v>26</v>
      </c>
      <c r="P26" s="88"/>
      <c r="Q26" s="41"/>
    </row>
    <row r="27" spans="1:17" s="6" customFormat="1" ht="12.75">
      <c r="A27" s="89" t="s">
        <v>38</v>
      </c>
      <c r="B27" s="89"/>
      <c r="C27" s="89"/>
      <c r="D27" s="89"/>
      <c r="E27" s="89"/>
      <c r="F27" s="89"/>
      <c r="G27" s="89"/>
      <c r="H27" s="89"/>
      <c r="I27" s="89"/>
      <c r="J27" s="23" t="s">
        <v>39</v>
      </c>
      <c r="K27" s="24">
        <f>K28</f>
        <v>32149.807</v>
      </c>
      <c r="L27" s="25"/>
      <c r="M27" s="26">
        <f>M28</f>
        <v>75</v>
      </c>
      <c r="N27" s="27"/>
      <c r="O27" s="104" t="s">
        <v>26</v>
      </c>
      <c r="P27" s="104"/>
      <c r="Q27" s="28"/>
    </row>
    <row r="28" spans="1:17" s="6" customFormat="1" ht="39.75" customHeight="1">
      <c r="A28" s="35"/>
      <c r="B28" s="76" t="s">
        <v>40</v>
      </c>
      <c r="C28" s="76"/>
      <c r="D28" s="76"/>
      <c r="E28" s="76"/>
      <c r="F28" s="76"/>
      <c r="G28" s="76"/>
      <c r="H28" s="76"/>
      <c r="I28" s="76"/>
      <c r="J28" s="50" t="s">
        <v>41</v>
      </c>
      <c r="K28" s="37">
        <f>K31+K34+K40+K48</f>
        <v>32149.807</v>
      </c>
      <c r="L28" s="38"/>
      <c r="M28" s="37">
        <f>M31+M34+M40+M48</f>
        <v>75</v>
      </c>
      <c r="N28" s="40"/>
      <c r="O28" s="88" t="s">
        <v>26</v>
      </c>
      <c r="P28" s="88"/>
      <c r="Q28" s="41"/>
    </row>
    <row r="29" spans="1:17" s="6" customFormat="1" ht="12">
      <c r="A29" s="35"/>
      <c r="B29" s="73" t="s">
        <v>42</v>
      </c>
      <c r="C29" s="73"/>
      <c r="D29" s="73"/>
      <c r="E29" s="73"/>
      <c r="F29" s="73"/>
      <c r="G29" s="73"/>
      <c r="H29" s="73"/>
      <c r="I29" s="73"/>
      <c r="J29" s="36"/>
      <c r="K29" s="48"/>
      <c r="L29" s="38"/>
      <c r="M29" s="48"/>
      <c r="N29" s="40"/>
      <c r="O29" s="88"/>
      <c r="P29" s="88"/>
      <c r="Q29" s="41"/>
    </row>
    <row r="30" spans="1:17" s="6" customFormat="1" ht="12">
      <c r="A30" s="35"/>
      <c r="B30" s="51"/>
      <c r="C30" s="103" t="s">
        <v>43</v>
      </c>
      <c r="D30" s="103"/>
      <c r="E30" s="103"/>
      <c r="F30" s="103"/>
      <c r="G30" s="103"/>
      <c r="H30" s="103"/>
      <c r="I30" s="103"/>
      <c r="J30" s="30" t="s">
        <v>44</v>
      </c>
      <c r="K30" s="48" t="s">
        <v>31</v>
      </c>
      <c r="L30" s="38"/>
      <c r="M30" s="48" t="s">
        <v>31</v>
      </c>
      <c r="N30" s="40"/>
      <c r="O30" s="88" t="s">
        <v>26</v>
      </c>
      <c r="P30" s="88"/>
      <c r="Q30" s="41"/>
    </row>
    <row r="31" spans="1:17" s="6" customFormat="1" ht="12">
      <c r="A31" s="35"/>
      <c r="B31" s="51"/>
      <c r="C31" s="103" t="s">
        <v>45</v>
      </c>
      <c r="D31" s="103"/>
      <c r="E31" s="103"/>
      <c r="F31" s="103"/>
      <c r="G31" s="103"/>
      <c r="H31" s="103"/>
      <c r="I31" s="103"/>
      <c r="J31" s="30" t="s">
        <v>46</v>
      </c>
      <c r="K31" s="37">
        <f>K32</f>
        <v>5355.5898</v>
      </c>
      <c r="L31" s="38"/>
      <c r="M31" s="39">
        <f>M32</f>
        <v>12.49</v>
      </c>
      <c r="N31" s="40"/>
      <c r="O31" s="88" t="s">
        <v>26</v>
      </c>
      <c r="P31" s="88"/>
      <c r="Q31" s="41"/>
    </row>
    <row r="32" spans="1:17" s="6" customFormat="1" ht="12">
      <c r="A32" s="35"/>
      <c r="B32" s="42"/>
      <c r="C32" s="78" t="s">
        <v>140</v>
      </c>
      <c r="D32" s="78"/>
      <c r="E32" s="78"/>
      <c r="F32" s="78"/>
      <c r="G32" s="78"/>
      <c r="H32" s="78"/>
      <c r="I32" s="78"/>
      <c r="J32" s="43"/>
      <c r="K32" s="44">
        <v>5355.5898</v>
      </c>
      <c r="L32" s="45"/>
      <c r="M32" s="46">
        <v>12.49</v>
      </c>
      <c r="N32" s="45"/>
      <c r="O32" s="79">
        <v>0.01</v>
      </c>
      <c r="P32" s="80"/>
      <c r="Q32" s="71">
        <v>42522</v>
      </c>
    </row>
    <row r="33" spans="1:17" s="6" customFormat="1" ht="12">
      <c r="A33" s="35"/>
      <c r="B33" s="51"/>
      <c r="C33" s="103" t="s">
        <v>47</v>
      </c>
      <c r="D33" s="103"/>
      <c r="E33" s="103"/>
      <c r="F33" s="103"/>
      <c r="G33" s="103"/>
      <c r="H33" s="103"/>
      <c r="I33" s="103"/>
      <c r="J33" s="30" t="s">
        <v>48</v>
      </c>
      <c r="K33" s="48"/>
      <c r="L33" s="38"/>
      <c r="M33" s="48"/>
      <c r="N33" s="40"/>
      <c r="O33" s="88" t="s">
        <v>26</v>
      </c>
      <c r="P33" s="88"/>
      <c r="Q33" s="41"/>
    </row>
    <row r="34" spans="1:17" s="6" customFormat="1" ht="12">
      <c r="A34" s="35"/>
      <c r="B34" s="51"/>
      <c r="C34" s="103" t="s">
        <v>49</v>
      </c>
      <c r="D34" s="103"/>
      <c r="E34" s="103"/>
      <c r="F34" s="103"/>
      <c r="G34" s="103"/>
      <c r="H34" s="103"/>
      <c r="I34" s="103"/>
      <c r="J34" s="30" t="s">
        <v>50</v>
      </c>
      <c r="K34" s="37">
        <f>SUM(K35:K39)</f>
        <v>18781.8381</v>
      </c>
      <c r="L34" s="38"/>
      <c r="M34" s="39">
        <f>SUM(M35:M39)+0.01</f>
        <v>43.81999999999999</v>
      </c>
      <c r="N34" s="40"/>
      <c r="O34" s="74" t="s">
        <v>26</v>
      </c>
      <c r="P34" s="75"/>
      <c r="Q34" s="41"/>
    </row>
    <row r="35" spans="1:17" s="6" customFormat="1" ht="12">
      <c r="A35" s="35"/>
      <c r="B35" s="42"/>
      <c r="C35" s="78" t="s">
        <v>51</v>
      </c>
      <c r="D35" s="78"/>
      <c r="E35" s="78"/>
      <c r="F35" s="78"/>
      <c r="G35" s="78"/>
      <c r="H35" s="78"/>
      <c r="I35" s="78"/>
      <c r="J35" s="43"/>
      <c r="K35" s="44">
        <v>5015.978</v>
      </c>
      <c r="L35" s="45"/>
      <c r="M35" s="46">
        <v>11.7</v>
      </c>
      <c r="N35" s="45"/>
      <c r="O35" s="79">
        <v>0.03</v>
      </c>
      <c r="P35" s="80"/>
      <c r="Q35" s="47" t="s">
        <v>52</v>
      </c>
    </row>
    <row r="36" spans="1:17" s="6" customFormat="1" ht="12">
      <c r="A36" s="35"/>
      <c r="B36" s="42"/>
      <c r="C36" s="78" t="s">
        <v>85</v>
      </c>
      <c r="D36" s="78"/>
      <c r="E36" s="78"/>
      <c r="F36" s="78"/>
      <c r="G36" s="78"/>
      <c r="H36" s="78"/>
      <c r="I36" s="78"/>
      <c r="J36" s="43"/>
      <c r="K36" s="44">
        <v>4897.2492</v>
      </c>
      <c r="L36" s="45"/>
      <c r="M36" s="46">
        <v>11.42</v>
      </c>
      <c r="N36" s="45"/>
      <c r="O36" s="79">
        <v>0.05</v>
      </c>
      <c r="P36" s="80"/>
      <c r="Q36" s="47" t="s">
        <v>86</v>
      </c>
    </row>
    <row r="37" spans="1:17" s="6" customFormat="1" ht="12">
      <c r="A37" s="35"/>
      <c r="B37" s="42"/>
      <c r="C37" s="78" t="s">
        <v>87</v>
      </c>
      <c r="D37" s="78"/>
      <c r="E37" s="78"/>
      <c r="F37" s="78"/>
      <c r="G37" s="78"/>
      <c r="H37" s="78"/>
      <c r="I37" s="78"/>
      <c r="J37" s="43"/>
      <c r="K37" s="44">
        <v>3365.2421</v>
      </c>
      <c r="L37" s="45"/>
      <c r="M37" s="46">
        <v>7.85</v>
      </c>
      <c r="N37" s="45"/>
      <c r="O37" s="79">
        <v>0.03</v>
      </c>
      <c r="P37" s="80"/>
      <c r="Q37" s="71">
        <v>41993</v>
      </c>
    </row>
    <row r="38" spans="1:17" s="6" customFormat="1" ht="12">
      <c r="A38" s="35"/>
      <c r="B38" s="42"/>
      <c r="C38" s="78" t="s">
        <v>53</v>
      </c>
      <c r="D38" s="78"/>
      <c r="E38" s="78"/>
      <c r="F38" s="78"/>
      <c r="G38" s="78"/>
      <c r="H38" s="78"/>
      <c r="I38" s="78"/>
      <c r="J38" s="43"/>
      <c r="K38" s="44">
        <v>3892.6218</v>
      </c>
      <c r="L38" s="45"/>
      <c r="M38" s="46">
        <v>9.08</v>
      </c>
      <c r="N38" s="45"/>
      <c r="O38" s="79">
        <v>0.03</v>
      </c>
      <c r="P38" s="80"/>
      <c r="Q38" s="47" t="s">
        <v>54</v>
      </c>
    </row>
    <row r="39" spans="1:17" s="6" customFormat="1" ht="12">
      <c r="A39" s="35"/>
      <c r="B39" s="42"/>
      <c r="C39" s="77" t="s">
        <v>88</v>
      </c>
      <c r="D39" s="77"/>
      <c r="E39" s="77"/>
      <c r="F39" s="77"/>
      <c r="G39" s="77"/>
      <c r="H39" s="77"/>
      <c r="I39" s="77"/>
      <c r="J39" s="43"/>
      <c r="K39" s="44">
        <v>1610.747</v>
      </c>
      <c r="L39" s="45"/>
      <c r="M39" s="46">
        <v>3.76</v>
      </c>
      <c r="N39" s="45"/>
      <c r="O39" s="79">
        <v>0.01</v>
      </c>
      <c r="P39" s="80"/>
      <c r="Q39" s="47" t="s">
        <v>89</v>
      </c>
    </row>
    <row r="40" spans="1:17" s="6" customFormat="1" ht="25.5" customHeight="1">
      <c r="A40" s="35"/>
      <c r="B40" s="51"/>
      <c r="C40" s="103" t="s">
        <v>148</v>
      </c>
      <c r="D40" s="103"/>
      <c r="E40" s="103"/>
      <c r="F40" s="103"/>
      <c r="G40" s="103"/>
      <c r="H40" s="103"/>
      <c r="I40" s="103"/>
      <c r="J40" s="30" t="s">
        <v>55</v>
      </c>
      <c r="K40" s="37">
        <f>SUM(K41:K46)</f>
        <v>6969.0951</v>
      </c>
      <c r="L40" s="38"/>
      <c r="M40" s="39">
        <f>SUM(M41:M46)</f>
        <v>16.259999999999998</v>
      </c>
      <c r="N40" s="40"/>
      <c r="O40" s="88" t="s">
        <v>26</v>
      </c>
      <c r="P40" s="88"/>
      <c r="Q40" s="41"/>
    </row>
    <row r="41" spans="1:17" s="6" customFormat="1" ht="12">
      <c r="A41" s="35"/>
      <c r="B41" s="42"/>
      <c r="C41" s="78" t="s">
        <v>142</v>
      </c>
      <c r="D41" s="78"/>
      <c r="E41" s="78"/>
      <c r="F41" s="78"/>
      <c r="G41" s="78"/>
      <c r="H41" s="78"/>
      <c r="I41" s="78"/>
      <c r="J41" s="43"/>
      <c r="K41" s="44">
        <v>1464.4015</v>
      </c>
      <c r="L41" s="45"/>
      <c r="M41" s="46">
        <v>3.42</v>
      </c>
      <c r="N41" s="45"/>
      <c r="O41" s="79">
        <v>0</v>
      </c>
      <c r="P41" s="80"/>
      <c r="Q41" s="47" t="s">
        <v>31</v>
      </c>
    </row>
    <row r="42" spans="1:17" s="6" customFormat="1" ht="12">
      <c r="A42" s="35"/>
      <c r="B42" s="42"/>
      <c r="C42" s="78" t="s">
        <v>56</v>
      </c>
      <c r="D42" s="78"/>
      <c r="E42" s="78"/>
      <c r="F42" s="78"/>
      <c r="G42" s="78"/>
      <c r="H42" s="78"/>
      <c r="I42" s="78"/>
      <c r="J42" s="43"/>
      <c r="K42" s="44">
        <v>275.66</v>
      </c>
      <c r="L42" s="45"/>
      <c r="M42" s="46">
        <v>0.64</v>
      </c>
      <c r="N42" s="45"/>
      <c r="O42" s="79">
        <v>0</v>
      </c>
      <c r="P42" s="80"/>
      <c r="Q42" s="47" t="s">
        <v>31</v>
      </c>
    </row>
    <row r="43" spans="1:17" s="6" customFormat="1" ht="12">
      <c r="A43" s="35"/>
      <c r="B43" s="42"/>
      <c r="C43" s="78" t="s">
        <v>143</v>
      </c>
      <c r="D43" s="78"/>
      <c r="E43" s="78"/>
      <c r="F43" s="78"/>
      <c r="G43" s="78"/>
      <c r="H43" s="78"/>
      <c r="I43" s="78"/>
      <c r="J43" s="43"/>
      <c r="K43" s="44">
        <v>649.152</v>
      </c>
      <c r="L43" s="45"/>
      <c r="M43" s="46">
        <v>1.51</v>
      </c>
      <c r="N43" s="45"/>
      <c r="O43" s="79">
        <v>0</v>
      </c>
      <c r="P43" s="80"/>
      <c r="Q43" s="47" t="s">
        <v>31</v>
      </c>
    </row>
    <row r="44" spans="1:17" s="6" customFormat="1" ht="12">
      <c r="A44" s="35"/>
      <c r="B44" s="42"/>
      <c r="C44" s="78" t="s">
        <v>57</v>
      </c>
      <c r="D44" s="78"/>
      <c r="E44" s="78"/>
      <c r="F44" s="78"/>
      <c r="G44" s="78"/>
      <c r="H44" s="78"/>
      <c r="I44" s="78"/>
      <c r="J44" s="43"/>
      <c r="K44" s="44">
        <v>1497.1716</v>
      </c>
      <c r="L44" s="45"/>
      <c r="M44" s="46">
        <v>3.49</v>
      </c>
      <c r="N44" s="45"/>
      <c r="O44" s="79">
        <v>0</v>
      </c>
      <c r="P44" s="80"/>
      <c r="Q44" s="47" t="s">
        <v>31</v>
      </c>
    </row>
    <row r="45" spans="1:17" s="6" customFormat="1" ht="12" customHeight="1">
      <c r="A45" s="35"/>
      <c r="B45" s="42"/>
      <c r="C45" s="78" t="s">
        <v>144</v>
      </c>
      <c r="D45" s="78"/>
      <c r="E45" s="78"/>
      <c r="F45" s="78"/>
      <c r="G45" s="78"/>
      <c r="H45" s="78"/>
      <c r="I45" s="78"/>
      <c r="J45" s="43"/>
      <c r="K45" s="44">
        <v>1819.714</v>
      </c>
      <c r="L45" s="45"/>
      <c r="M45" s="46">
        <v>4.25</v>
      </c>
      <c r="N45" s="45"/>
      <c r="O45" s="79">
        <v>0</v>
      </c>
      <c r="P45" s="80"/>
      <c r="Q45" s="47" t="s">
        <v>31</v>
      </c>
    </row>
    <row r="46" spans="1:17" s="6" customFormat="1" ht="12">
      <c r="A46" s="35"/>
      <c r="B46" s="42"/>
      <c r="C46" s="78" t="s">
        <v>58</v>
      </c>
      <c r="D46" s="78"/>
      <c r="E46" s="78"/>
      <c r="F46" s="78"/>
      <c r="G46" s="78"/>
      <c r="H46" s="78"/>
      <c r="I46" s="78"/>
      <c r="J46" s="43"/>
      <c r="K46" s="44">
        <v>1262.996</v>
      </c>
      <c r="L46" s="45"/>
      <c r="M46" s="46">
        <v>2.95</v>
      </c>
      <c r="N46" s="45"/>
      <c r="O46" s="79">
        <v>0</v>
      </c>
      <c r="P46" s="80"/>
      <c r="Q46" s="47" t="s">
        <v>31</v>
      </c>
    </row>
    <row r="47" spans="1:17" s="6" customFormat="1" ht="12">
      <c r="A47" s="35"/>
      <c r="B47" s="51"/>
      <c r="C47" s="103" t="s">
        <v>59</v>
      </c>
      <c r="D47" s="103"/>
      <c r="E47" s="103"/>
      <c r="F47" s="103"/>
      <c r="G47" s="103"/>
      <c r="H47" s="103"/>
      <c r="I47" s="103"/>
      <c r="J47" s="30" t="s">
        <v>60</v>
      </c>
      <c r="K47" s="48"/>
      <c r="L47" s="38"/>
      <c r="M47" s="48"/>
      <c r="N47" s="40"/>
      <c r="O47" s="88" t="s">
        <v>26</v>
      </c>
      <c r="P47" s="88"/>
      <c r="Q47" s="41"/>
    </row>
    <row r="48" spans="1:17" s="6" customFormat="1" ht="12">
      <c r="A48" s="35"/>
      <c r="B48" s="51"/>
      <c r="C48" s="103" t="s">
        <v>61</v>
      </c>
      <c r="D48" s="103"/>
      <c r="E48" s="103"/>
      <c r="F48" s="103"/>
      <c r="G48" s="103"/>
      <c r="H48" s="103"/>
      <c r="I48" s="103"/>
      <c r="J48" s="30" t="s">
        <v>62</v>
      </c>
      <c r="K48" s="37">
        <f>SUM(K49)</f>
        <v>1043.284</v>
      </c>
      <c r="L48" s="38"/>
      <c r="M48" s="39">
        <f>SUM(M49)</f>
        <v>2.43</v>
      </c>
      <c r="N48" s="40"/>
      <c r="O48" s="74" t="s">
        <v>26</v>
      </c>
      <c r="P48" s="75"/>
      <c r="Q48" s="41"/>
    </row>
    <row r="49" spans="1:17" s="6" customFormat="1" ht="12" customHeight="1">
      <c r="A49" s="35"/>
      <c r="B49" s="42"/>
      <c r="C49" s="78" t="s">
        <v>145</v>
      </c>
      <c r="D49" s="78"/>
      <c r="E49" s="78"/>
      <c r="F49" s="78"/>
      <c r="G49" s="78"/>
      <c r="H49" s="78"/>
      <c r="I49" s="78"/>
      <c r="J49" s="43"/>
      <c r="K49" s="44">
        <v>1043.284</v>
      </c>
      <c r="L49" s="45"/>
      <c r="M49" s="46">
        <v>2.43</v>
      </c>
      <c r="N49" s="45"/>
      <c r="O49" s="79">
        <v>0</v>
      </c>
      <c r="P49" s="80"/>
      <c r="Q49" s="47" t="s">
        <v>31</v>
      </c>
    </row>
    <row r="50" spans="1:17" s="6" customFormat="1" ht="12">
      <c r="A50" s="35"/>
      <c r="B50" s="51"/>
      <c r="C50" s="103" t="s">
        <v>63</v>
      </c>
      <c r="D50" s="103"/>
      <c r="E50" s="103"/>
      <c r="F50" s="103"/>
      <c r="G50" s="103"/>
      <c r="H50" s="103"/>
      <c r="I50" s="103"/>
      <c r="J50" s="30" t="s">
        <v>64</v>
      </c>
      <c r="K50" s="48"/>
      <c r="L50" s="38"/>
      <c r="M50" s="48"/>
      <c r="N50" s="40"/>
      <c r="O50" s="88" t="s">
        <v>26</v>
      </c>
      <c r="P50" s="88"/>
      <c r="Q50" s="41"/>
    </row>
    <row r="51" spans="1:17" s="6" customFormat="1" ht="33" customHeight="1">
      <c r="A51" s="35"/>
      <c r="B51" s="76" t="s">
        <v>65</v>
      </c>
      <c r="C51" s="76"/>
      <c r="D51" s="76"/>
      <c r="E51" s="76"/>
      <c r="F51" s="76"/>
      <c r="G51" s="76"/>
      <c r="H51" s="76"/>
      <c r="I51" s="76"/>
      <c r="J51" s="50" t="s">
        <v>66</v>
      </c>
      <c r="K51" s="48" t="s">
        <v>31</v>
      </c>
      <c r="L51" s="38"/>
      <c r="M51" s="48" t="s">
        <v>31</v>
      </c>
      <c r="N51" s="40"/>
      <c r="O51" s="74" t="s">
        <v>26</v>
      </c>
      <c r="P51" s="75"/>
      <c r="Q51" s="41"/>
    </row>
    <row r="52" spans="1:17" s="6" customFormat="1" ht="12">
      <c r="A52" s="35"/>
      <c r="B52" s="73" t="s">
        <v>42</v>
      </c>
      <c r="C52" s="73"/>
      <c r="D52" s="73"/>
      <c r="E52" s="73"/>
      <c r="F52" s="73"/>
      <c r="G52" s="73"/>
      <c r="H52" s="73"/>
      <c r="I52" s="73"/>
      <c r="J52" s="36"/>
      <c r="K52" s="48"/>
      <c r="L52" s="38"/>
      <c r="M52" s="48"/>
      <c r="N52" s="40"/>
      <c r="O52" s="74"/>
      <c r="P52" s="75"/>
      <c r="Q52" s="41"/>
    </row>
    <row r="53" spans="1:17" s="6" customFormat="1" ht="12">
      <c r="A53" s="35"/>
      <c r="B53" s="51"/>
      <c r="C53" s="103" t="s">
        <v>43</v>
      </c>
      <c r="D53" s="103"/>
      <c r="E53" s="103"/>
      <c r="F53" s="103"/>
      <c r="G53" s="103"/>
      <c r="H53" s="103"/>
      <c r="I53" s="103"/>
      <c r="J53" s="30" t="s">
        <v>67</v>
      </c>
      <c r="K53" s="48" t="s">
        <v>31</v>
      </c>
      <c r="L53" s="38"/>
      <c r="M53" s="48" t="s">
        <v>31</v>
      </c>
      <c r="N53" s="40"/>
      <c r="O53" s="88" t="s">
        <v>26</v>
      </c>
      <c r="P53" s="88"/>
      <c r="Q53" s="41"/>
    </row>
    <row r="54" spans="1:17" s="6" customFormat="1" ht="12">
      <c r="A54" s="35"/>
      <c r="B54" s="51"/>
      <c r="C54" s="103" t="s">
        <v>45</v>
      </c>
      <c r="D54" s="103"/>
      <c r="E54" s="103"/>
      <c r="F54" s="103"/>
      <c r="G54" s="103"/>
      <c r="H54" s="103"/>
      <c r="I54" s="103"/>
      <c r="J54" s="30" t="s">
        <v>68</v>
      </c>
      <c r="K54" s="48" t="s">
        <v>31</v>
      </c>
      <c r="L54" s="38"/>
      <c r="M54" s="48" t="s">
        <v>31</v>
      </c>
      <c r="N54" s="40"/>
      <c r="O54" s="88" t="s">
        <v>26</v>
      </c>
      <c r="P54" s="88"/>
      <c r="Q54" s="41"/>
    </row>
    <row r="55" spans="1:17" s="6" customFormat="1" ht="12">
      <c r="A55" s="35"/>
      <c r="B55" s="51"/>
      <c r="C55" s="103" t="s">
        <v>47</v>
      </c>
      <c r="D55" s="103"/>
      <c r="E55" s="103"/>
      <c r="F55" s="103"/>
      <c r="G55" s="103"/>
      <c r="H55" s="103"/>
      <c r="I55" s="103"/>
      <c r="J55" s="30" t="s">
        <v>69</v>
      </c>
      <c r="K55" s="48"/>
      <c r="L55" s="38"/>
      <c r="M55" s="48"/>
      <c r="N55" s="40"/>
      <c r="O55" s="88" t="s">
        <v>26</v>
      </c>
      <c r="P55" s="88"/>
      <c r="Q55" s="41"/>
    </row>
    <row r="56" spans="1:17" s="6" customFormat="1" ht="12">
      <c r="A56" s="35"/>
      <c r="B56" s="51"/>
      <c r="C56" s="103" t="s">
        <v>49</v>
      </c>
      <c r="D56" s="103"/>
      <c r="E56" s="103"/>
      <c r="F56" s="103"/>
      <c r="G56" s="103"/>
      <c r="H56" s="103"/>
      <c r="I56" s="103"/>
      <c r="J56" s="30" t="s">
        <v>70</v>
      </c>
      <c r="K56" s="37" t="s">
        <v>31</v>
      </c>
      <c r="L56" s="38"/>
      <c r="M56" s="48" t="s">
        <v>31</v>
      </c>
      <c r="N56" s="40"/>
      <c r="O56" s="88" t="s">
        <v>26</v>
      </c>
      <c r="P56" s="88"/>
      <c r="Q56" s="41"/>
    </row>
    <row r="57" spans="1:17" s="6" customFormat="1" ht="20.25" customHeight="1">
      <c r="A57" s="35"/>
      <c r="B57" s="51"/>
      <c r="C57" s="103" t="s">
        <v>148</v>
      </c>
      <c r="D57" s="103"/>
      <c r="E57" s="103"/>
      <c r="F57" s="103"/>
      <c r="G57" s="103"/>
      <c r="H57" s="103"/>
      <c r="I57" s="103"/>
      <c r="J57" s="30" t="s">
        <v>71</v>
      </c>
      <c r="K57" s="48" t="s">
        <v>31</v>
      </c>
      <c r="L57" s="38"/>
      <c r="M57" s="48" t="s">
        <v>31</v>
      </c>
      <c r="N57" s="40"/>
      <c r="O57" s="88" t="s">
        <v>26</v>
      </c>
      <c r="P57" s="88"/>
      <c r="Q57" s="41"/>
    </row>
    <row r="58" spans="1:17" s="6" customFormat="1" ht="12">
      <c r="A58" s="35"/>
      <c r="B58" s="51"/>
      <c r="C58" s="103" t="s">
        <v>59</v>
      </c>
      <c r="D58" s="103"/>
      <c r="E58" s="103"/>
      <c r="F58" s="103"/>
      <c r="G58" s="103"/>
      <c r="H58" s="103"/>
      <c r="I58" s="103"/>
      <c r="J58" s="30" t="s">
        <v>72</v>
      </c>
      <c r="K58" s="48"/>
      <c r="L58" s="38"/>
      <c r="M58" s="48"/>
      <c r="N58" s="40"/>
      <c r="O58" s="88" t="s">
        <v>26</v>
      </c>
      <c r="P58" s="88"/>
      <c r="Q58" s="41"/>
    </row>
    <row r="59" spans="1:17" s="6" customFormat="1" ht="12">
      <c r="A59" s="35"/>
      <c r="B59" s="51"/>
      <c r="C59" s="103" t="s">
        <v>61</v>
      </c>
      <c r="D59" s="103"/>
      <c r="E59" s="103"/>
      <c r="F59" s="103"/>
      <c r="G59" s="103"/>
      <c r="H59" s="103"/>
      <c r="I59" s="103"/>
      <c r="J59" s="30" t="s">
        <v>73</v>
      </c>
      <c r="K59" s="48" t="s">
        <v>31</v>
      </c>
      <c r="L59" s="38"/>
      <c r="M59" s="48" t="s">
        <v>31</v>
      </c>
      <c r="N59" s="40"/>
      <c r="O59" s="88" t="s">
        <v>26</v>
      </c>
      <c r="P59" s="88"/>
      <c r="Q59" s="41"/>
    </row>
    <row r="60" spans="1:17" s="6" customFormat="1" ht="12">
      <c r="A60" s="35"/>
      <c r="B60" s="51"/>
      <c r="C60" s="103" t="s">
        <v>74</v>
      </c>
      <c r="D60" s="103"/>
      <c r="E60" s="103"/>
      <c r="F60" s="103"/>
      <c r="G60" s="103"/>
      <c r="H60" s="103"/>
      <c r="I60" s="103"/>
      <c r="J60" s="30" t="s">
        <v>75</v>
      </c>
      <c r="K60" s="48"/>
      <c r="L60" s="38"/>
      <c r="M60" s="48"/>
      <c r="N60" s="40"/>
      <c r="O60" s="88" t="s">
        <v>26</v>
      </c>
      <c r="P60" s="88"/>
      <c r="Q60" s="41"/>
    </row>
    <row r="61" spans="1:17" s="6" customFormat="1" ht="12">
      <c r="A61" s="35"/>
      <c r="B61" s="51"/>
      <c r="C61" s="103" t="s">
        <v>63</v>
      </c>
      <c r="D61" s="103"/>
      <c r="E61" s="103"/>
      <c r="F61" s="103"/>
      <c r="G61" s="103"/>
      <c r="H61" s="103"/>
      <c r="I61" s="103"/>
      <c r="J61" s="30" t="s">
        <v>76</v>
      </c>
      <c r="K61" s="48"/>
      <c r="L61" s="38"/>
      <c r="M61" s="48"/>
      <c r="N61" s="40"/>
      <c r="O61" s="88" t="s">
        <v>26</v>
      </c>
      <c r="P61" s="88"/>
      <c r="Q61" s="41"/>
    </row>
    <row r="62" spans="1:17" s="6" customFormat="1" ht="28.5" customHeight="1">
      <c r="A62" s="89" t="s">
        <v>77</v>
      </c>
      <c r="B62" s="89"/>
      <c r="C62" s="89"/>
      <c r="D62" s="89"/>
      <c r="E62" s="89"/>
      <c r="F62" s="89"/>
      <c r="G62" s="89"/>
      <c r="H62" s="89"/>
      <c r="I62" s="89"/>
      <c r="J62" s="23" t="s">
        <v>78</v>
      </c>
      <c r="K62" s="52">
        <f>K67</f>
        <v>9339.156299999999</v>
      </c>
      <c r="L62" s="53"/>
      <c r="M62" s="54">
        <f>M67</f>
        <v>21.79</v>
      </c>
      <c r="N62" s="55"/>
      <c r="O62" s="99" t="s">
        <v>26</v>
      </c>
      <c r="P62" s="100"/>
      <c r="Q62" s="56"/>
    </row>
    <row r="63" spans="1:17" s="6" customFormat="1" ht="11.25">
      <c r="A63" s="29"/>
      <c r="B63" s="91" t="s">
        <v>27</v>
      </c>
      <c r="C63" s="91"/>
      <c r="D63" s="91"/>
      <c r="E63" s="91"/>
      <c r="F63" s="91"/>
      <c r="G63" s="91"/>
      <c r="H63" s="91"/>
      <c r="I63" s="91"/>
      <c r="J63" s="30"/>
      <c r="K63" s="31"/>
      <c r="L63" s="32"/>
      <c r="M63" s="31"/>
      <c r="N63" s="33"/>
      <c r="O63" s="101"/>
      <c r="P63" s="102"/>
      <c r="Q63" s="34"/>
    </row>
    <row r="64" spans="1:17" s="6" customFormat="1" ht="12">
      <c r="A64" s="35"/>
      <c r="B64" s="87" t="s">
        <v>43</v>
      </c>
      <c r="C64" s="87"/>
      <c r="D64" s="87"/>
      <c r="E64" s="87"/>
      <c r="F64" s="87"/>
      <c r="G64" s="87"/>
      <c r="H64" s="87"/>
      <c r="I64" s="87"/>
      <c r="J64" s="36" t="s">
        <v>79</v>
      </c>
      <c r="K64" s="48" t="s">
        <v>31</v>
      </c>
      <c r="L64" s="38"/>
      <c r="M64" s="48" t="s">
        <v>31</v>
      </c>
      <c r="N64" s="40"/>
      <c r="O64" s="88" t="s">
        <v>26</v>
      </c>
      <c r="P64" s="88"/>
      <c r="Q64" s="41"/>
    </row>
    <row r="65" spans="1:17" s="6" customFormat="1" ht="12">
      <c r="A65" s="35"/>
      <c r="B65" s="87" t="s">
        <v>45</v>
      </c>
      <c r="C65" s="87"/>
      <c r="D65" s="87"/>
      <c r="E65" s="87"/>
      <c r="F65" s="87"/>
      <c r="G65" s="87"/>
      <c r="H65" s="87"/>
      <c r="I65" s="87"/>
      <c r="J65" s="36" t="s">
        <v>80</v>
      </c>
      <c r="K65" s="48" t="s">
        <v>31</v>
      </c>
      <c r="L65" s="38"/>
      <c r="M65" s="48" t="s">
        <v>31</v>
      </c>
      <c r="N65" s="40"/>
      <c r="O65" s="88" t="s">
        <v>26</v>
      </c>
      <c r="P65" s="88"/>
      <c r="Q65" s="41"/>
    </row>
    <row r="66" spans="1:17" s="6" customFormat="1" ht="12">
      <c r="A66" s="35"/>
      <c r="B66" s="87" t="s">
        <v>47</v>
      </c>
      <c r="C66" s="87"/>
      <c r="D66" s="87"/>
      <c r="E66" s="87"/>
      <c r="F66" s="87"/>
      <c r="G66" s="87"/>
      <c r="H66" s="87"/>
      <c r="I66" s="87"/>
      <c r="J66" s="36" t="s">
        <v>81</v>
      </c>
      <c r="K66" s="48"/>
      <c r="L66" s="38"/>
      <c r="M66" s="48"/>
      <c r="N66" s="40"/>
      <c r="O66" s="88" t="s">
        <v>26</v>
      </c>
      <c r="P66" s="88"/>
      <c r="Q66" s="41"/>
    </row>
    <row r="67" spans="1:17" s="6" customFormat="1" ht="12">
      <c r="A67" s="35"/>
      <c r="B67" s="87" t="s">
        <v>49</v>
      </c>
      <c r="C67" s="87"/>
      <c r="D67" s="87"/>
      <c r="E67" s="87"/>
      <c r="F67" s="87"/>
      <c r="G67" s="87"/>
      <c r="H67" s="87"/>
      <c r="I67" s="87"/>
      <c r="J67" s="36" t="s">
        <v>82</v>
      </c>
      <c r="K67" s="37">
        <f>SUM(K68:K70)</f>
        <v>9339.156299999999</v>
      </c>
      <c r="L67" s="38"/>
      <c r="M67" s="39">
        <f>SUM(M68:M70)-0.01</f>
        <v>21.79</v>
      </c>
      <c r="N67" s="40"/>
      <c r="O67" s="97" t="s">
        <v>26</v>
      </c>
      <c r="P67" s="98"/>
      <c r="Q67" s="41"/>
    </row>
    <row r="68" spans="1:17" s="6" customFormat="1" ht="12">
      <c r="A68" s="35"/>
      <c r="B68" s="42"/>
      <c r="C68" s="78" t="s">
        <v>83</v>
      </c>
      <c r="D68" s="78"/>
      <c r="E68" s="78"/>
      <c r="F68" s="78"/>
      <c r="G68" s="78"/>
      <c r="H68" s="78"/>
      <c r="I68" s="78"/>
      <c r="J68" s="43"/>
      <c r="K68" s="44">
        <v>3839.4434</v>
      </c>
      <c r="L68" s="45"/>
      <c r="M68" s="46">
        <v>8.96</v>
      </c>
      <c r="N68" s="45"/>
      <c r="O68" s="79">
        <v>0.04</v>
      </c>
      <c r="P68" s="80"/>
      <c r="Q68" s="47" t="s">
        <v>84</v>
      </c>
    </row>
    <row r="69" spans="1:17" s="6" customFormat="1" ht="12">
      <c r="A69" s="35"/>
      <c r="B69" s="42"/>
      <c r="C69" s="78" t="s">
        <v>141</v>
      </c>
      <c r="D69" s="78"/>
      <c r="E69" s="78"/>
      <c r="F69" s="78"/>
      <c r="G69" s="78"/>
      <c r="H69" s="78"/>
      <c r="I69" s="78"/>
      <c r="J69" s="43"/>
      <c r="K69" s="44">
        <v>285.1632</v>
      </c>
      <c r="L69" s="45"/>
      <c r="M69" s="46">
        <v>0.67</v>
      </c>
      <c r="N69" s="45"/>
      <c r="O69" s="79">
        <v>0</v>
      </c>
      <c r="P69" s="80"/>
      <c r="Q69" s="71">
        <v>42036</v>
      </c>
    </row>
    <row r="70" spans="1:17" s="6" customFormat="1" ht="12" customHeight="1">
      <c r="A70" s="35"/>
      <c r="B70" s="42"/>
      <c r="C70" s="93" t="s">
        <v>146</v>
      </c>
      <c r="D70" s="93"/>
      <c r="E70" s="93"/>
      <c r="F70" s="93"/>
      <c r="G70" s="93"/>
      <c r="H70" s="93"/>
      <c r="I70" s="94"/>
      <c r="J70" s="43"/>
      <c r="K70" s="44">
        <v>5214.5497</v>
      </c>
      <c r="L70" s="45"/>
      <c r="M70" s="46">
        <v>12.17</v>
      </c>
      <c r="N70" s="45"/>
      <c r="O70" s="79">
        <v>0.11</v>
      </c>
      <c r="P70" s="80"/>
      <c r="Q70" s="71">
        <v>42289</v>
      </c>
    </row>
    <row r="71" spans="1:17" s="6" customFormat="1" ht="27" customHeight="1">
      <c r="A71" s="35"/>
      <c r="B71" s="87" t="s">
        <v>148</v>
      </c>
      <c r="C71" s="87"/>
      <c r="D71" s="87"/>
      <c r="E71" s="87"/>
      <c r="F71" s="87"/>
      <c r="G71" s="87"/>
      <c r="H71" s="87"/>
      <c r="I71" s="87"/>
      <c r="J71" s="36" t="s">
        <v>90</v>
      </c>
      <c r="K71" s="48" t="s">
        <v>31</v>
      </c>
      <c r="L71" s="38"/>
      <c r="M71" s="48" t="s">
        <v>31</v>
      </c>
      <c r="N71" s="40"/>
      <c r="O71" s="88" t="s">
        <v>26</v>
      </c>
      <c r="P71" s="88"/>
      <c r="Q71" s="41"/>
    </row>
    <row r="72" spans="1:17" s="6" customFormat="1" ht="11.25" customHeight="1">
      <c r="A72" s="35"/>
      <c r="B72" s="87" t="s">
        <v>59</v>
      </c>
      <c r="C72" s="87"/>
      <c r="D72" s="87"/>
      <c r="E72" s="87"/>
      <c r="F72" s="87"/>
      <c r="G72" s="87"/>
      <c r="H72" s="87"/>
      <c r="I72" s="87"/>
      <c r="J72" s="36" t="s">
        <v>91</v>
      </c>
      <c r="K72" s="48"/>
      <c r="L72" s="38"/>
      <c r="M72" s="48"/>
      <c r="N72" s="40"/>
      <c r="O72" s="88" t="s">
        <v>26</v>
      </c>
      <c r="P72" s="88"/>
      <c r="Q72" s="41"/>
    </row>
    <row r="73" spans="1:17" s="7" customFormat="1" ht="12">
      <c r="A73" s="35"/>
      <c r="B73" s="95" t="s">
        <v>61</v>
      </c>
      <c r="C73" s="95"/>
      <c r="D73" s="95"/>
      <c r="E73" s="95"/>
      <c r="F73" s="95"/>
      <c r="G73" s="95"/>
      <c r="H73" s="95"/>
      <c r="I73" s="95"/>
      <c r="J73" s="57" t="s">
        <v>92</v>
      </c>
      <c r="K73" s="58" t="s">
        <v>31</v>
      </c>
      <c r="L73" s="59"/>
      <c r="M73" s="58" t="s">
        <v>31</v>
      </c>
      <c r="N73" s="60"/>
      <c r="O73" s="96" t="s">
        <v>26</v>
      </c>
      <c r="P73" s="96"/>
      <c r="Q73" s="61"/>
    </row>
    <row r="74" spans="1:17" s="6" customFormat="1" ht="12">
      <c r="A74" s="29"/>
      <c r="B74" s="87" t="s">
        <v>74</v>
      </c>
      <c r="C74" s="87"/>
      <c r="D74" s="87"/>
      <c r="E74" s="87"/>
      <c r="F74" s="87"/>
      <c r="G74" s="87"/>
      <c r="H74" s="87"/>
      <c r="I74" s="87"/>
      <c r="J74" s="36" t="s">
        <v>93</v>
      </c>
      <c r="K74" s="37"/>
      <c r="L74" s="38"/>
      <c r="M74" s="48"/>
      <c r="N74" s="40"/>
      <c r="O74" s="88" t="s">
        <v>26</v>
      </c>
      <c r="P74" s="88"/>
      <c r="Q74" s="41"/>
    </row>
    <row r="75" spans="1:17" s="6" customFormat="1" ht="12">
      <c r="A75" s="35"/>
      <c r="B75" s="87" t="s">
        <v>63</v>
      </c>
      <c r="C75" s="87"/>
      <c r="D75" s="87"/>
      <c r="E75" s="87"/>
      <c r="F75" s="87"/>
      <c r="G75" s="87"/>
      <c r="H75" s="87"/>
      <c r="I75" s="87"/>
      <c r="J75" s="36" t="s">
        <v>94</v>
      </c>
      <c r="K75" s="48"/>
      <c r="L75" s="38"/>
      <c r="M75" s="48"/>
      <c r="N75" s="40"/>
      <c r="O75" s="88" t="s">
        <v>26</v>
      </c>
      <c r="P75" s="88"/>
      <c r="Q75" s="41"/>
    </row>
    <row r="76" spans="1:17" s="6" customFormat="1" ht="12">
      <c r="A76" s="35"/>
      <c r="B76" s="87" t="s">
        <v>95</v>
      </c>
      <c r="C76" s="87"/>
      <c r="D76" s="87"/>
      <c r="E76" s="87"/>
      <c r="F76" s="87"/>
      <c r="G76" s="87"/>
      <c r="H76" s="87"/>
      <c r="I76" s="87"/>
      <c r="J76" s="36" t="s">
        <v>96</v>
      </c>
      <c r="K76" s="48" t="s">
        <v>31</v>
      </c>
      <c r="L76" s="38"/>
      <c r="M76" s="48" t="s">
        <v>31</v>
      </c>
      <c r="N76" s="40"/>
      <c r="O76" s="88" t="s">
        <v>26</v>
      </c>
      <c r="P76" s="88"/>
      <c r="Q76" s="41"/>
    </row>
    <row r="77" spans="1:17" s="6" customFormat="1" ht="12.75">
      <c r="A77" s="89" t="s">
        <v>97</v>
      </c>
      <c r="B77" s="89"/>
      <c r="C77" s="89"/>
      <c r="D77" s="89"/>
      <c r="E77" s="89"/>
      <c r="F77" s="89"/>
      <c r="G77" s="89"/>
      <c r="H77" s="89"/>
      <c r="I77" s="89"/>
      <c r="J77" s="23" t="s">
        <v>98</v>
      </c>
      <c r="K77" s="62"/>
      <c r="L77" s="53"/>
      <c r="M77" s="62"/>
      <c r="N77" s="55"/>
      <c r="O77" s="90" t="s">
        <v>26</v>
      </c>
      <c r="P77" s="90"/>
      <c r="Q77" s="56"/>
    </row>
    <row r="78" spans="1:17" s="6" customFormat="1" ht="11.25">
      <c r="A78" s="29"/>
      <c r="B78" s="91" t="s">
        <v>27</v>
      </c>
      <c r="C78" s="91"/>
      <c r="D78" s="91"/>
      <c r="E78" s="91"/>
      <c r="F78" s="91"/>
      <c r="G78" s="91"/>
      <c r="H78" s="91"/>
      <c r="I78" s="91"/>
      <c r="J78" s="30"/>
      <c r="K78" s="31"/>
      <c r="L78" s="32"/>
      <c r="M78" s="31"/>
      <c r="N78" s="33"/>
      <c r="O78" s="92"/>
      <c r="P78" s="92"/>
      <c r="Q78" s="34"/>
    </row>
    <row r="79" spans="1:17" s="6" customFormat="1" ht="12">
      <c r="A79" s="35"/>
      <c r="B79" s="87" t="s">
        <v>99</v>
      </c>
      <c r="C79" s="87"/>
      <c r="D79" s="87"/>
      <c r="E79" s="87"/>
      <c r="F79" s="87"/>
      <c r="G79" s="87"/>
      <c r="H79" s="87"/>
      <c r="I79" s="87"/>
      <c r="J79" s="36" t="s">
        <v>100</v>
      </c>
      <c r="K79" s="48"/>
      <c r="L79" s="38"/>
      <c r="M79" s="48"/>
      <c r="N79" s="40"/>
      <c r="O79" s="88" t="s">
        <v>26</v>
      </c>
      <c r="P79" s="88"/>
      <c r="Q79" s="41"/>
    </row>
    <row r="80" spans="1:17" s="6" customFormat="1" ht="12">
      <c r="A80" s="35"/>
      <c r="B80" s="87" t="s">
        <v>101</v>
      </c>
      <c r="C80" s="87"/>
      <c r="D80" s="87"/>
      <c r="E80" s="87"/>
      <c r="F80" s="87"/>
      <c r="G80" s="87"/>
      <c r="H80" s="87"/>
      <c r="I80" s="87"/>
      <c r="J80" s="36" t="s">
        <v>102</v>
      </c>
      <c r="K80" s="48"/>
      <c r="L80" s="38"/>
      <c r="M80" s="48"/>
      <c r="N80" s="40"/>
      <c r="O80" s="88" t="s">
        <v>26</v>
      </c>
      <c r="P80" s="88"/>
      <c r="Q80" s="41"/>
    </row>
    <row r="81" spans="1:17" s="6" customFormat="1" ht="12">
      <c r="A81" s="35"/>
      <c r="B81" s="87" t="s">
        <v>103</v>
      </c>
      <c r="C81" s="87"/>
      <c r="D81" s="87"/>
      <c r="E81" s="87"/>
      <c r="F81" s="87"/>
      <c r="G81" s="87"/>
      <c r="H81" s="87"/>
      <c r="I81" s="87"/>
      <c r="J81" s="36" t="s">
        <v>104</v>
      </c>
      <c r="K81" s="48"/>
      <c r="L81" s="38"/>
      <c r="M81" s="48"/>
      <c r="N81" s="40"/>
      <c r="O81" s="88" t="s">
        <v>26</v>
      </c>
      <c r="P81" s="88"/>
      <c r="Q81" s="41"/>
    </row>
    <row r="82" spans="1:17" s="6" customFormat="1" ht="12">
      <c r="A82" s="35"/>
      <c r="B82" s="87" t="s">
        <v>105</v>
      </c>
      <c r="C82" s="87"/>
      <c r="D82" s="87"/>
      <c r="E82" s="87"/>
      <c r="F82" s="87"/>
      <c r="G82" s="87"/>
      <c r="H82" s="87"/>
      <c r="I82" s="87"/>
      <c r="J82" s="36" t="s">
        <v>106</v>
      </c>
      <c r="K82" s="48"/>
      <c r="L82" s="38"/>
      <c r="M82" s="48"/>
      <c r="N82" s="40"/>
      <c r="O82" s="88" t="s">
        <v>26</v>
      </c>
      <c r="P82" s="88"/>
      <c r="Q82" s="41"/>
    </row>
    <row r="83" spans="1:17" s="6" customFormat="1" ht="28.5" customHeight="1">
      <c r="A83" s="89" t="s">
        <v>107</v>
      </c>
      <c r="B83" s="89"/>
      <c r="C83" s="89"/>
      <c r="D83" s="89"/>
      <c r="E83" s="89"/>
      <c r="F83" s="89"/>
      <c r="G83" s="89"/>
      <c r="H83" s="89"/>
      <c r="I83" s="89"/>
      <c r="J83" s="23" t="s">
        <v>108</v>
      </c>
      <c r="K83" s="62"/>
      <c r="L83" s="53"/>
      <c r="M83" s="62"/>
      <c r="N83" s="55"/>
      <c r="O83" s="90" t="s">
        <v>26</v>
      </c>
      <c r="P83" s="90"/>
      <c r="Q83" s="56"/>
    </row>
    <row r="84" spans="1:17" s="6" customFormat="1" ht="12.75">
      <c r="A84" s="89" t="s">
        <v>109</v>
      </c>
      <c r="B84" s="89"/>
      <c r="C84" s="89"/>
      <c r="D84" s="89"/>
      <c r="E84" s="89"/>
      <c r="F84" s="89"/>
      <c r="G84" s="89"/>
      <c r="H84" s="89"/>
      <c r="I84" s="89"/>
      <c r="J84" s="23" t="s">
        <v>110</v>
      </c>
      <c r="K84" s="62" t="s">
        <v>31</v>
      </c>
      <c r="L84" s="53"/>
      <c r="M84" s="62" t="s">
        <v>31</v>
      </c>
      <c r="N84" s="55"/>
      <c r="O84" s="90" t="s">
        <v>26</v>
      </c>
      <c r="P84" s="90"/>
      <c r="Q84" s="56"/>
    </row>
    <row r="85" spans="1:17" s="6" customFormat="1" ht="12.75">
      <c r="A85" s="89" t="s">
        <v>111</v>
      </c>
      <c r="B85" s="89"/>
      <c r="C85" s="89"/>
      <c r="D85" s="89"/>
      <c r="E85" s="89"/>
      <c r="F85" s="89"/>
      <c r="G85" s="89"/>
      <c r="H85" s="89"/>
      <c r="I85" s="89"/>
      <c r="J85" s="23" t="s">
        <v>112</v>
      </c>
      <c r="K85" s="62" t="s">
        <v>31</v>
      </c>
      <c r="L85" s="53"/>
      <c r="M85" s="62" t="s">
        <v>31</v>
      </c>
      <c r="N85" s="55"/>
      <c r="O85" s="90" t="s">
        <v>26</v>
      </c>
      <c r="P85" s="90"/>
      <c r="Q85" s="56"/>
    </row>
    <row r="86" spans="1:17" s="6" customFormat="1" ht="12.75">
      <c r="A86" s="89" t="s">
        <v>113</v>
      </c>
      <c r="B86" s="89"/>
      <c r="C86" s="89"/>
      <c r="D86" s="89"/>
      <c r="E86" s="89"/>
      <c r="F86" s="89"/>
      <c r="G86" s="89"/>
      <c r="H86" s="89"/>
      <c r="I86" s="89"/>
      <c r="J86" s="23" t="s">
        <v>114</v>
      </c>
      <c r="K86" s="62"/>
      <c r="L86" s="53"/>
      <c r="M86" s="62"/>
      <c r="N86" s="55"/>
      <c r="O86" s="90" t="s">
        <v>26</v>
      </c>
      <c r="P86" s="90"/>
      <c r="Q86" s="56"/>
    </row>
    <row r="87" spans="1:17" s="6" customFormat="1" ht="12.75">
      <c r="A87" s="89" t="s">
        <v>115</v>
      </c>
      <c r="B87" s="89"/>
      <c r="C87" s="89"/>
      <c r="D87" s="89"/>
      <c r="E87" s="89"/>
      <c r="F87" s="89"/>
      <c r="G87" s="89"/>
      <c r="H87" s="89"/>
      <c r="I87" s="89"/>
      <c r="J87" s="23" t="s">
        <v>116</v>
      </c>
      <c r="K87" s="62"/>
      <c r="L87" s="53"/>
      <c r="M87" s="62"/>
      <c r="N87" s="55"/>
      <c r="O87" s="90" t="s">
        <v>26</v>
      </c>
      <c r="P87" s="90"/>
      <c r="Q87" s="56"/>
    </row>
    <row r="88" spans="1:17" s="6" customFormat="1" ht="12.75">
      <c r="A88" s="89" t="s">
        <v>117</v>
      </c>
      <c r="B88" s="89"/>
      <c r="C88" s="89"/>
      <c r="D88" s="89"/>
      <c r="E88" s="89"/>
      <c r="F88" s="89"/>
      <c r="G88" s="89"/>
      <c r="H88" s="89"/>
      <c r="I88" s="89"/>
      <c r="J88" s="23" t="s">
        <v>118</v>
      </c>
      <c r="K88" s="62"/>
      <c r="L88" s="53"/>
      <c r="M88" s="62"/>
      <c r="N88" s="55"/>
      <c r="O88" s="90" t="s">
        <v>26</v>
      </c>
      <c r="P88" s="90"/>
      <c r="Q88" s="56"/>
    </row>
    <row r="89" spans="1:17" s="6" customFormat="1" ht="12.75">
      <c r="A89" s="89" t="s">
        <v>119</v>
      </c>
      <c r="B89" s="89"/>
      <c r="C89" s="89"/>
      <c r="D89" s="89"/>
      <c r="E89" s="89"/>
      <c r="F89" s="89"/>
      <c r="G89" s="89"/>
      <c r="H89" s="89"/>
      <c r="I89" s="89"/>
      <c r="J89" s="23" t="s">
        <v>120</v>
      </c>
      <c r="K89" s="52">
        <f>K91+K93+K94</f>
        <v>853.98897</v>
      </c>
      <c r="L89" s="53"/>
      <c r="M89" s="54">
        <f>M91+M92+M93+M94-0.01</f>
        <v>1.99</v>
      </c>
      <c r="N89" s="55"/>
      <c r="O89" s="90" t="s">
        <v>26</v>
      </c>
      <c r="P89" s="90"/>
      <c r="Q89" s="56"/>
    </row>
    <row r="90" spans="1:18" s="6" customFormat="1" ht="11.25">
      <c r="A90" s="29"/>
      <c r="B90" s="91" t="s">
        <v>27</v>
      </c>
      <c r="C90" s="91"/>
      <c r="D90" s="91"/>
      <c r="E90" s="91"/>
      <c r="F90" s="91"/>
      <c r="G90" s="91"/>
      <c r="H90" s="91"/>
      <c r="I90" s="91"/>
      <c r="J90" s="30"/>
      <c r="K90" s="31"/>
      <c r="L90" s="32"/>
      <c r="M90" s="31"/>
      <c r="N90" s="33"/>
      <c r="O90" s="92"/>
      <c r="P90" s="92"/>
      <c r="Q90" s="34"/>
      <c r="R90" s="118"/>
    </row>
    <row r="91" spans="1:17" s="6" customFormat="1" ht="12">
      <c r="A91" s="35"/>
      <c r="B91" s="87" t="s">
        <v>121</v>
      </c>
      <c r="C91" s="87"/>
      <c r="D91" s="87"/>
      <c r="E91" s="87"/>
      <c r="F91" s="87"/>
      <c r="G91" s="87"/>
      <c r="H91" s="87"/>
      <c r="I91" s="87"/>
      <c r="J91" s="36" t="s">
        <v>122</v>
      </c>
      <c r="K91" s="37">
        <v>2.29934</v>
      </c>
      <c r="L91" s="38"/>
      <c r="M91" s="39">
        <v>0.01</v>
      </c>
      <c r="N91" s="40"/>
      <c r="O91" s="88" t="s">
        <v>26</v>
      </c>
      <c r="P91" s="88"/>
      <c r="Q91" s="41"/>
    </row>
    <row r="92" spans="1:17" s="6" customFormat="1" ht="17.25" customHeight="1">
      <c r="A92" s="35"/>
      <c r="B92" s="87" t="s">
        <v>123</v>
      </c>
      <c r="C92" s="87"/>
      <c r="D92" s="87"/>
      <c r="E92" s="87"/>
      <c r="F92" s="87"/>
      <c r="G92" s="87"/>
      <c r="H92" s="87"/>
      <c r="I92" s="87"/>
      <c r="J92" s="36" t="s">
        <v>124</v>
      </c>
      <c r="K92" s="48" t="s">
        <v>31</v>
      </c>
      <c r="L92" s="38"/>
      <c r="M92" s="48"/>
      <c r="N92" s="40"/>
      <c r="O92" s="88" t="s">
        <v>26</v>
      </c>
      <c r="P92" s="88"/>
      <c r="Q92" s="41"/>
    </row>
    <row r="93" spans="1:17" s="6" customFormat="1" ht="27" customHeight="1">
      <c r="A93" s="35"/>
      <c r="B93" s="87" t="s">
        <v>125</v>
      </c>
      <c r="C93" s="87"/>
      <c r="D93" s="87"/>
      <c r="E93" s="87"/>
      <c r="F93" s="87"/>
      <c r="G93" s="87"/>
      <c r="H93" s="87"/>
      <c r="I93" s="87"/>
      <c r="J93" s="36" t="s">
        <v>126</v>
      </c>
      <c r="K93" s="37">
        <v>851.68953</v>
      </c>
      <c r="L93" s="38"/>
      <c r="M93" s="39">
        <v>1.99</v>
      </c>
      <c r="N93" s="40"/>
      <c r="O93" s="88" t="s">
        <v>26</v>
      </c>
      <c r="P93" s="88"/>
      <c r="Q93" s="41"/>
    </row>
    <row r="94" spans="1:17" s="6" customFormat="1" ht="12">
      <c r="A94" s="35"/>
      <c r="B94" s="87" t="s">
        <v>127</v>
      </c>
      <c r="C94" s="87"/>
      <c r="D94" s="87"/>
      <c r="E94" s="87"/>
      <c r="F94" s="87"/>
      <c r="G94" s="87"/>
      <c r="H94" s="87"/>
      <c r="I94" s="87"/>
      <c r="J94" s="36" t="s">
        <v>128</v>
      </c>
      <c r="K94" s="37">
        <f>0.1/1000</f>
        <v>0.0001</v>
      </c>
      <c r="L94" s="38"/>
      <c r="M94" s="39">
        <v>0</v>
      </c>
      <c r="N94" s="40"/>
      <c r="O94" s="88" t="s">
        <v>26</v>
      </c>
      <c r="P94" s="88"/>
      <c r="Q94" s="41"/>
    </row>
    <row r="95" spans="1:17" s="6" customFormat="1" ht="27" customHeight="1">
      <c r="A95" s="84" t="s">
        <v>129</v>
      </c>
      <c r="B95" s="84"/>
      <c r="C95" s="84"/>
      <c r="D95" s="84"/>
      <c r="E95" s="84"/>
      <c r="F95" s="84"/>
      <c r="G95" s="84"/>
      <c r="H95" s="84"/>
      <c r="I95" s="84"/>
      <c r="J95" s="63" t="s">
        <v>130</v>
      </c>
      <c r="K95" s="72">
        <f>K18+K27+K62+K89</f>
        <v>42864.4456</v>
      </c>
      <c r="L95" s="64"/>
      <c r="M95" s="85">
        <v>100</v>
      </c>
      <c r="N95" s="85"/>
      <c r="O95" s="86" t="s">
        <v>26</v>
      </c>
      <c r="P95" s="86"/>
      <c r="Q95" s="65" t="s">
        <v>26</v>
      </c>
    </row>
    <row r="96" spans="1:17" ht="11.25">
      <c r="A96" s="12"/>
      <c r="B96" s="12"/>
      <c r="C96" s="12"/>
      <c r="D96" s="12"/>
      <c r="E96" s="12"/>
      <c r="F96" s="12"/>
      <c r="G96" s="12"/>
      <c r="H96" s="12"/>
      <c r="I96" s="12"/>
      <c r="J96" s="13"/>
      <c r="K96" s="12"/>
      <c r="L96" s="12"/>
      <c r="M96" s="12"/>
      <c r="N96" s="12"/>
      <c r="O96" s="12"/>
      <c r="P96" s="12"/>
      <c r="Q96" s="12"/>
    </row>
    <row r="97" spans="1:18" s="8" customFormat="1" ht="12.75">
      <c r="A97" s="12"/>
      <c r="B97" s="12"/>
      <c r="C97" s="12"/>
      <c r="D97" s="12"/>
      <c r="E97" s="12"/>
      <c r="F97" s="12"/>
      <c r="G97" s="12"/>
      <c r="H97" s="12"/>
      <c r="I97" s="12"/>
      <c r="J97" s="13"/>
      <c r="K97" s="12"/>
      <c r="L97" s="12"/>
      <c r="M97" s="12"/>
      <c r="N97" s="12"/>
      <c r="O97" s="12"/>
      <c r="P97" s="12"/>
      <c r="Q97" s="12"/>
      <c r="R97" s="1"/>
    </row>
    <row r="98" spans="1:18" s="9" customFormat="1" ht="15.75">
      <c r="A98" s="82" t="s">
        <v>131</v>
      </c>
      <c r="B98" s="82"/>
      <c r="C98" s="82"/>
      <c r="D98" s="82"/>
      <c r="E98" s="82"/>
      <c r="F98" s="82"/>
      <c r="G98" s="82"/>
      <c r="H98" s="82"/>
      <c r="I98" s="82"/>
      <c r="J98" s="13"/>
      <c r="K98" s="66" t="s">
        <v>31</v>
      </c>
      <c r="L98" s="66"/>
      <c r="M98" s="12"/>
      <c r="N98" s="82" t="s">
        <v>138</v>
      </c>
      <c r="O98" s="82"/>
      <c r="P98" s="82"/>
      <c r="Q98" s="12"/>
      <c r="R98" s="1"/>
    </row>
    <row r="99" spans="1:18" s="10" customFormat="1" ht="11.25">
      <c r="A99" s="81" t="s">
        <v>132</v>
      </c>
      <c r="B99" s="81"/>
      <c r="C99" s="81"/>
      <c r="D99" s="81"/>
      <c r="E99" s="81"/>
      <c r="F99" s="81"/>
      <c r="G99" s="81"/>
      <c r="H99" s="81"/>
      <c r="I99" s="81"/>
      <c r="J99" s="67"/>
      <c r="K99" s="67" t="s">
        <v>133</v>
      </c>
      <c r="L99" s="67"/>
      <c r="M99" s="68"/>
      <c r="N99" s="81" t="s">
        <v>134</v>
      </c>
      <c r="O99" s="81"/>
      <c r="P99" s="81"/>
      <c r="Q99" s="68"/>
      <c r="R99" s="69"/>
    </row>
    <row r="100" spans="1:17" ht="11.25">
      <c r="A100" s="12"/>
      <c r="B100" s="12"/>
      <c r="C100" s="12"/>
      <c r="D100" s="12"/>
      <c r="E100" s="12"/>
      <c r="F100" s="12"/>
      <c r="G100" s="12"/>
      <c r="H100" s="12"/>
      <c r="I100" s="12"/>
      <c r="J100" s="13"/>
      <c r="K100" s="12"/>
      <c r="L100" s="12"/>
      <c r="M100" s="12"/>
      <c r="N100" s="12"/>
      <c r="O100" s="12"/>
      <c r="P100" s="12"/>
      <c r="Q100" s="12"/>
    </row>
    <row r="101" spans="1:18" s="9" customFormat="1" ht="15.75">
      <c r="A101" s="82" t="s">
        <v>137</v>
      </c>
      <c r="B101" s="82"/>
      <c r="C101" s="82"/>
      <c r="D101" s="82"/>
      <c r="E101" s="82"/>
      <c r="F101" s="82"/>
      <c r="G101" s="82"/>
      <c r="H101" s="82"/>
      <c r="I101" s="82"/>
      <c r="J101" s="13"/>
      <c r="K101" s="66" t="s">
        <v>31</v>
      </c>
      <c r="L101" s="66"/>
      <c r="M101" s="12"/>
      <c r="N101" s="82" t="s">
        <v>139</v>
      </c>
      <c r="O101" s="82"/>
      <c r="P101" s="82"/>
      <c r="Q101" s="12"/>
      <c r="R101" s="1"/>
    </row>
    <row r="102" spans="1:18" s="10" customFormat="1" ht="11.25">
      <c r="A102" s="81" t="s">
        <v>132</v>
      </c>
      <c r="B102" s="81"/>
      <c r="C102" s="81"/>
      <c r="D102" s="81"/>
      <c r="E102" s="81"/>
      <c r="F102" s="81"/>
      <c r="G102" s="81"/>
      <c r="H102" s="81"/>
      <c r="I102" s="81"/>
      <c r="J102" s="67"/>
      <c r="K102" s="67" t="s">
        <v>133</v>
      </c>
      <c r="L102" s="67"/>
      <c r="M102" s="68"/>
      <c r="N102" s="81" t="s">
        <v>134</v>
      </c>
      <c r="O102" s="81"/>
      <c r="P102" s="81"/>
      <c r="Q102" s="68"/>
      <c r="R102" s="69"/>
    </row>
    <row r="103" spans="1:17" ht="11.25">
      <c r="A103" s="12"/>
      <c r="B103" s="12"/>
      <c r="C103" s="12"/>
      <c r="D103" s="12"/>
      <c r="E103" s="12"/>
      <c r="F103" s="12"/>
      <c r="G103" s="12"/>
      <c r="H103" s="12"/>
      <c r="I103" s="12"/>
      <c r="J103" s="13"/>
      <c r="K103" s="12"/>
      <c r="L103" s="12"/>
      <c r="M103" s="12"/>
      <c r="N103" s="12"/>
      <c r="O103" s="12"/>
      <c r="P103" s="12"/>
      <c r="Q103" s="12"/>
    </row>
    <row r="104" spans="1:18" s="11" customFormat="1" ht="18" customHeight="1">
      <c r="A104" s="83" t="s">
        <v>147</v>
      </c>
      <c r="B104" s="83"/>
      <c r="C104" s="83"/>
      <c r="D104" s="83"/>
      <c r="E104" s="83"/>
      <c r="F104" s="83"/>
      <c r="G104" s="83"/>
      <c r="H104" s="83"/>
      <c r="I104" s="83"/>
      <c r="J104" s="15"/>
      <c r="K104" s="70"/>
      <c r="L104" s="70"/>
      <c r="M104" s="70"/>
      <c r="N104" s="70"/>
      <c r="O104" s="70"/>
      <c r="P104" s="70"/>
      <c r="Q104" s="70"/>
      <c r="R104" s="6"/>
    </row>
    <row r="105" spans="1:18" s="9" customFormat="1" ht="15.75">
      <c r="A105" s="82" t="s">
        <v>31</v>
      </c>
      <c r="B105" s="82"/>
      <c r="C105" s="82"/>
      <c r="D105" s="82"/>
      <c r="E105" s="82"/>
      <c r="F105" s="82"/>
      <c r="G105" s="82"/>
      <c r="H105" s="82"/>
      <c r="I105" s="82"/>
      <c r="J105" s="13"/>
      <c r="K105" s="66" t="s">
        <v>31</v>
      </c>
      <c r="L105" s="66"/>
      <c r="M105" s="12"/>
      <c r="N105" s="82"/>
      <c r="O105" s="82"/>
      <c r="P105" s="82"/>
      <c r="Q105" s="12"/>
      <c r="R105" s="1"/>
    </row>
    <row r="106" spans="1:18" s="10" customFormat="1" ht="11.25">
      <c r="A106" s="81" t="s">
        <v>132</v>
      </c>
      <c r="B106" s="81"/>
      <c r="C106" s="81"/>
      <c r="D106" s="81"/>
      <c r="E106" s="81"/>
      <c r="F106" s="81"/>
      <c r="G106" s="81"/>
      <c r="H106" s="81"/>
      <c r="I106" s="81"/>
      <c r="J106" s="67"/>
      <c r="K106" s="67" t="s">
        <v>133</v>
      </c>
      <c r="L106" s="67"/>
      <c r="M106" s="68"/>
      <c r="N106" s="81" t="s">
        <v>134</v>
      </c>
      <c r="O106" s="81"/>
      <c r="P106" s="81"/>
      <c r="Q106" s="68"/>
      <c r="R106" s="69"/>
    </row>
    <row r="107" spans="1:17" ht="11.25">
      <c r="A107" s="12"/>
      <c r="B107" s="12"/>
      <c r="C107" s="12"/>
      <c r="D107" s="12"/>
      <c r="E107" s="12"/>
      <c r="F107" s="12"/>
      <c r="G107" s="12"/>
      <c r="H107" s="12"/>
      <c r="I107" s="12"/>
      <c r="J107" s="13"/>
      <c r="K107" s="12"/>
      <c r="L107" s="12"/>
      <c r="M107" s="12"/>
      <c r="N107" s="12"/>
      <c r="O107" s="12"/>
      <c r="P107" s="12"/>
      <c r="Q107" s="12"/>
    </row>
    <row r="108" spans="1:17" ht="11.25">
      <c r="A108" s="12"/>
      <c r="B108" s="12"/>
      <c r="C108" s="12"/>
      <c r="D108" s="12"/>
      <c r="E108" s="12"/>
      <c r="F108" s="12"/>
      <c r="G108" s="12"/>
      <c r="H108" s="12"/>
      <c r="I108" s="12"/>
      <c r="J108" s="13"/>
      <c r="K108" s="12"/>
      <c r="L108" s="12"/>
      <c r="M108" s="12"/>
      <c r="N108" s="12"/>
      <c r="O108" s="12"/>
      <c r="P108" s="12"/>
      <c r="Q108" s="12"/>
    </row>
    <row r="109" spans="1:17" ht="11.25">
      <c r="A109" s="12"/>
      <c r="B109" s="12"/>
      <c r="C109" s="12"/>
      <c r="D109" s="12"/>
      <c r="E109" s="12"/>
      <c r="F109" s="12"/>
      <c r="G109" s="12"/>
      <c r="H109" s="12"/>
      <c r="I109" s="12"/>
      <c r="J109" s="13"/>
      <c r="K109" s="12"/>
      <c r="L109" s="12"/>
      <c r="M109" s="12"/>
      <c r="N109" s="12"/>
      <c r="O109" s="12"/>
      <c r="P109" s="12"/>
      <c r="Q109" s="12"/>
    </row>
    <row r="110" spans="1:17" ht="11.25">
      <c r="A110" s="12"/>
      <c r="B110" s="12"/>
      <c r="C110" s="12"/>
      <c r="D110" s="12"/>
      <c r="E110" s="12"/>
      <c r="F110" s="12"/>
      <c r="G110" s="12"/>
      <c r="H110" s="12"/>
      <c r="I110" s="12"/>
      <c r="J110" s="13"/>
      <c r="K110" s="12"/>
      <c r="L110" s="12"/>
      <c r="M110" s="12"/>
      <c r="N110" s="12"/>
      <c r="O110" s="12"/>
      <c r="P110" s="12"/>
      <c r="Q110" s="12"/>
    </row>
  </sheetData>
  <sheetProtection/>
  <mergeCells count="185">
    <mergeCell ref="A11:Q11"/>
    <mergeCell ref="A12:Q12"/>
    <mergeCell ref="C69:I69"/>
    <mergeCell ref="O69:P69"/>
    <mergeCell ref="B19:I19"/>
    <mergeCell ref="O19:P19"/>
    <mergeCell ref="A13:Q13"/>
    <mergeCell ref="A14:Q14"/>
    <mergeCell ref="A16:I16"/>
    <mergeCell ref="K16:L16"/>
    <mergeCell ref="A7:Q7"/>
    <mergeCell ref="A8:Q8"/>
    <mergeCell ref="A9:Q9"/>
    <mergeCell ref="A10:Q10"/>
    <mergeCell ref="M16:N16"/>
    <mergeCell ref="O16:P16"/>
    <mergeCell ref="A17:I17"/>
    <mergeCell ref="M17:N17"/>
    <mergeCell ref="O17:P17"/>
    <mergeCell ref="A18:I18"/>
    <mergeCell ref="O18:P18"/>
    <mergeCell ref="B25:I25"/>
    <mergeCell ref="O25:P25"/>
    <mergeCell ref="B20:I20"/>
    <mergeCell ref="O20:P20"/>
    <mergeCell ref="C21:I21"/>
    <mergeCell ref="O21:P21"/>
    <mergeCell ref="B22:I22"/>
    <mergeCell ref="O22:P22"/>
    <mergeCell ref="A23:I23"/>
    <mergeCell ref="O23:P23"/>
    <mergeCell ref="B24:I24"/>
    <mergeCell ref="O24:P24"/>
    <mergeCell ref="B28:I28"/>
    <mergeCell ref="O28:P28"/>
    <mergeCell ref="B29:I29"/>
    <mergeCell ref="O29:P29"/>
    <mergeCell ref="B26:I26"/>
    <mergeCell ref="O26:P26"/>
    <mergeCell ref="A27:I27"/>
    <mergeCell ref="O27:P27"/>
    <mergeCell ref="C38:I38"/>
    <mergeCell ref="O38:P38"/>
    <mergeCell ref="C32:I32"/>
    <mergeCell ref="O32:P32"/>
    <mergeCell ref="C33:I33"/>
    <mergeCell ref="O33:P33"/>
    <mergeCell ref="C34:I34"/>
    <mergeCell ref="O34:P34"/>
    <mergeCell ref="C35:I35"/>
    <mergeCell ref="O35:P35"/>
    <mergeCell ref="C30:I30"/>
    <mergeCell ref="O30:P30"/>
    <mergeCell ref="C31:I31"/>
    <mergeCell ref="O31:P31"/>
    <mergeCell ref="C45:I45"/>
    <mergeCell ref="O45:P45"/>
    <mergeCell ref="C39:I39"/>
    <mergeCell ref="O39:P39"/>
    <mergeCell ref="C40:I40"/>
    <mergeCell ref="O40:P40"/>
    <mergeCell ref="C42:I42"/>
    <mergeCell ref="O42:P42"/>
    <mergeCell ref="C43:I43"/>
    <mergeCell ref="O43:P43"/>
    <mergeCell ref="C41:I41"/>
    <mergeCell ref="O41:P41"/>
    <mergeCell ref="C44:I44"/>
    <mergeCell ref="O44:P44"/>
    <mergeCell ref="B51:I51"/>
    <mergeCell ref="O51:P51"/>
    <mergeCell ref="C46:I46"/>
    <mergeCell ref="O46:P46"/>
    <mergeCell ref="C47:I47"/>
    <mergeCell ref="O47:P47"/>
    <mergeCell ref="C48:I48"/>
    <mergeCell ref="O48:P48"/>
    <mergeCell ref="C49:I49"/>
    <mergeCell ref="O49:P49"/>
    <mergeCell ref="C50:I50"/>
    <mergeCell ref="O50:P50"/>
    <mergeCell ref="C57:I57"/>
    <mergeCell ref="O57:P57"/>
    <mergeCell ref="B52:I52"/>
    <mergeCell ref="O52:P52"/>
    <mergeCell ref="C53:I53"/>
    <mergeCell ref="O53:P53"/>
    <mergeCell ref="C54:I54"/>
    <mergeCell ref="O54:P54"/>
    <mergeCell ref="C55:I55"/>
    <mergeCell ref="O55:P55"/>
    <mergeCell ref="C56:I56"/>
    <mergeCell ref="O56:P56"/>
    <mergeCell ref="B63:I63"/>
    <mergeCell ref="O63:P63"/>
    <mergeCell ref="C58:I58"/>
    <mergeCell ref="O58:P58"/>
    <mergeCell ref="C59:I59"/>
    <mergeCell ref="O59:P59"/>
    <mergeCell ref="C60:I60"/>
    <mergeCell ref="O60:P60"/>
    <mergeCell ref="C61:I61"/>
    <mergeCell ref="O61:P61"/>
    <mergeCell ref="B65:I65"/>
    <mergeCell ref="O65:P65"/>
    <mergeCell ref="B66:I66"/>
    <mergeCell ref="O66:P66"/>
    <mergeCell ref="B67:I67"/>
    <mergeCell ref="O67:P67"/>
    <mergeCell ref="C68:I68"/>
    <mergeCell ref="O68:P68"/>
    <mergeCell ref="A62:I62"/>
    <mergeCell ref="O62:P62"/>
    <mergeCell ref="C36:I36"/>
    <mergeCell ref="O36:P36"/>
    <mergeCell ref="B64:I64"/>
    <mergeCell ref="O64:P64"/>
    <mergeCell ref="B74:I74"/>
    <mergeCell ref="O74:P74"/>
    <mergeCell ref="C70:I70"/>
    <mergeCell ref="O70:P70"/>
    <mergeCell ref="B71:I71"/>
    <mergeCell ref="O71:P71"/>
    <mergeCell ref="B72:I72"/>
    <mergeCell ref="O72:P72"/>
    <mergeCell ref="B73:I73"/>
    <mergeCell ref="O73:P73"/>
    <mergeCell ref="B80:I80"/>
    <mergeCell ref="O80:P80"/>
    <mergeCell ref="B75:I75"/>
    <mergeCell ref="O75:P75"/>
    <mergeCell ref="B76:I76"/>
    <mergeCell ref="O76:P76"/>
    <mergeCell ref="A77:I77"/>
    <mergeCell ref="O77:P77"/>
    <mergeCell ref="B78:I78"/>
    <mergeCell ref="O78:P78"/>
    <mergeCell ref="B79:I79"/>
    <mergeCell ref="O79:P79"/>
    <mergeCell ref="A86:I86"/>
    <mergeCell ref="O86:P86"/>
    <mergeCell ref="B81:I81"/>
    <mergeCell ref="O81:P81"/>
    <mergeCell ref="B82:I82"/>
    <mergeCell ref="O82:P82"/>
    <mergeCell ref="A83:I83"/>
    <mergeCell ref="O83:P83"/>
    <mergeCell ref="A84:I84"/>
    <mergeCell ref="O84:P84"/>
    <mergeCell ref="A85:I85"/>
    <mergeCell ref="O85:P85"/>
    <mergeCell ref="A89:I89"/>
    <mergeCell ref="O89:P89"/>
    <mergeCell ref="B90:I90"/>
    <mergeCell ref="O90:P90"/>
    <mergeCell ref="A87:I87"/>
    <mergeCell ref="O87:P87"/>
    <mergeCell ref="A88:I88"/>
    <mergeCell ref="O88:P88"/>
    <mergeCell ref="O91:P91"/>
    <mergeCell ref="B94:I94"/>
    <mergeCell ref="O94:P94"/>
    <mergeCell ref="B93:I93"/>
    <mergeCell ref="O93:P93"/>
    <mergeCell ref="B92:I92"/>
    <mergeCell ref="O92:P92"/>
    <mergeCell ref="A101:I101"/>
    <mergeCell ref="N101:P101"/>
    <mergeCell ref="A106:I106"/>
    <mergeCell ref="N106:P106"/>
    <mergeCell ref="A102:I102"/>
    <mergeCell ref="N102:P102"/>
    <mergeCell ref="A104:I104"/>
    <mergeCell ref="A105:I105"/>
    <mergeCell ref="N105:P105"/>
    <mergeCell ref="C37:I37"/>
    <mergeCell ref="O37:P37"/>
    <mergeCell ref="A99:I99"/>
    <mergeCell ref="N99:P99"/>
    <mergeCell ref="A95:I95"/>
    <mergeCell ref="M95:N95"/>
    <mergeCell ref="O95:P95"/>
    <mergeCell ref="A98:I98"/>
    <mergeCell ref="N98:P98"/>
    <mergeCell ref="B91:I91"/>
  </mergeCells>
  <printOptions/>
  <pageMargins left="0.7" right="0.21" top="0.19" bottom="0.57" header="0.3" footer="0.64"/>
  <pageSetup fitToHeight="2" horizontalDpi="600" verticalDpi="600" orientation="portrait" paperSize="9" scale="76" r:id="rId1"/>
  <rowBreaks count="1" manualBreakCount="1"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julia</cp:lastModifiedBy>
  <cp:lastPrinted>2014-08-06T08:24:20Z</cp:lastPrinted>
  <dcterms:modified xsi:type="dcterms:W3CDTF">2014-10-03T09:00:55Z</dcterms:modified>
  <cp:category/>
  <cp:version/>
  <cp:contentType/>
  <cp:contentStatus/>
</cp:coreProperties>
</file>